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1355" windowHeight="6660" tabRatio="634" firstSheet="1" activeTab="1"/>
  </bookViews>
  <sheets>
    <sheet name="ΣυγκεντρωτικόςΠίνακας" sheetId="5" r:id="rId1"/>
    <sheet name="Συγκεντρωτικός Πίνακας" sheetId="40" r:id="rId2"/>
    <sheet name="1o Kard" sheetId="24" r:id="rId3"/>
    <sheet name="2o Kard" sheetId="25" r:id="rId4"/>
    <sheet name="1o esperino Kard" sheetId="26" r:id="rId5"/>
    <sheet name="Mouzakiou" sheetId="36" r:id="rId6"/>
    <sheet name="Palama" sheetId="37" r:id="rId7"/>
    <sheet name="Sofades" sheetId="39" r:id="rId8"/>
  </sheets>
  <definedNames>
    <definedName name="_xlnm.Print_Area" localSheetId="4">'1o esperino Kard'!#REF!</definedName>
    <definedName name="_xlnm.Print_Area" localSheetId="2">'1o Kard'!#REF!</definedName>
    <definedName name="_xlnm.Print_Area" localSheetId="3">'2o Kard'!#REF!</definedName>
    <definedName name="_xlnm.Print_Area" localSheetId="5">Mouzakiou!#REF!</definedName>
    <definedName name="_xlnm.Print_Area" localSheetId="6">Palama!#REF!</definedName>
    <definedName name="_xlnm.Print_Area" localSheetId="7">Sofades!#REF!</definedName>
    <definedName name="_xlnm.Print_Area" localSheetId="0">ΣυγκεντρωτικόςΠίνακας!$A$1:$R$40</definedName>
  </definedNames>
  <calcPr calcId="145621"/>
</workbook>
</file>

<file path=xl/calcChain.xml><?xml version="1.0" encoding="utf-8"?>
<calcChain xmlns="http://schemas.openxmlformats.org/spreadsheetml/2006/main">
  <c r="O21" i="40" l="1"/>
  <c r="H25" i="40" l="1"/>
  <c r="G25" i="40"/>
  <c r="H24" i="40"/>
  <c r="G24" i="40"/>
  <c r="H23" i="40"/>
  <c r="G23" i="40"/>
  <c r="H22" i="40"/>
  <c r="G22" i="40"/>
  <c r="H21" i="40"/>
  <c r="G21" i="40"/>
  <c r="G18" i="40"/>
  <c r="H18" i="40"/>
  <c r="G19" i="40"/>
  <c r="H19" i="40"/>
  <c r="G20" i="40"/>
  <c r="H20" i="40"/>
  <c r="H17" i="40"/>
  <c r="G17" i="40"/>
  <c r="D13" i="40"/>
  <c r="D23" i="40" l="1"/>
  <c r="D21" i="40"/>
  <c r="D17" i="40"/>
  <c r="D11" i="40"/>
  <c r="J25" i="40" l="1"/>
  <c r="I25" i="40"/>
  <c r="K25" i="40" s="1"/>
  <c r="J24" i="40"/>
  <c r="I24" i="40"/>
  <c r="J23" i="40"/>
  <c r="J33" i="40" s="1"/>
  <c r="I23" i="40"/>
  <c r="J22" i="40"/>
  <c r="I22" i="40"/>
  <c r="J21" i="40"/>
  <c r="J32" i="40" s="1"/>
  <c r="I21" i="40"/>
  <c r="K21" i="40" s="1"/>
  <c r="J20" i="40"/>
  <c r="I20" i="40"/>
  <c r="J19" i="40"/>
  <c r="I19" i="40"/>
  <c r="J18" i="40"/>
  <c r="I18" i="40"/>
  <c r="K18" i="40" s="1"/>
  <c r="J17" i="40"/>
  <c r="I17" i="40"/>
  <c r="F16" i="40"/>
  <c r="J16" i="40" s="1"/>
  <c r="E16" i="40"/>
  <c r="I16" i="40" s="1"/>
  <c r="F15" i="40"/>
  <c r="J15" i="40" s="1"/>
  <c r="E15" i="40"/>
  <c r="I15" i="40" s="1"/>
  <c r="F14" i="40"/>
  <c r="J14" i="40" s="1"/>
  <c r="E14" i="40"/>
  <c r="I14" i="40" s="1"/>
  <c r="F13" i="40"/>
  <c r="J13" i="40" s="1"/>
  <c r="E13" i="40"/>
  <c r="I13" i="40" s="1"/>
  <c r="F12" i="40"/>
  <c r="J12" i="40" s="1"/>
  <c r="E12" i="40"/>
  <c r="I12" i="40" s="1"/>
  <c r="F11" i="40"/>
  <c r="J11" i="40" s="1"/>
  <c r="E11" i="40"/>
  <c r="I11" i="40" s="1"/>
  <c r="F10" i="40"/>
  <c r="J10" i="40" s="1"/>
  <c r="E10" i="40"/>
  <c r="I10" i="40" s="1"/>
  <c r="F9" i="40"/>
  <c r="J9" i="40" s="1"/>
  <c r="E9" i="40"/>
  <c r="I9" i="40" s="1"/>
  <c r="F8" i="40"/>
  <c r="E8" i="40"/>
  <c r="D8" i="40"/>
  <c r="K25" i="39"/>
  <c r="J25" i="39"/>
  <c r="I25" i="39"/>
  <c r="J24" i="39"/>
  <c r="K24" i="39" s="1"/>
  <c r="I24" i="39"/>
  <c r="J23" i="39"/>
  <c r="I23" i="39"/>
  <c r="K23" i="39" s="1"/>
  <c r="J22" i="39"/>
  <c r="I22" i="39"/>
  <c r="K22" i="39" s="1"/>
  <c r="K21" i="39"/>
  <c r="J21" i="39"/>
  <c r="I21" i="39"/>
  <c r="J20" i="39"/>
  <c r="K20" i="39" s="1"/>
  <c r="I20" i="39"/>
  <c r="J19" i="39"/>
  <c r="I19" i="39"/>
  <c r="K19" i="39" s="1"/>
  <c r="J18" i="39"/>
  <c r="I18" i="39"/>
  <c r="K18" i="39" s="1"/>
  <c r="K17" i="39"/>
  <c r="J17" i="39"/>
  <c r="I17" i="39"/>
  <c r="J16" i="39"/>
  <c r="K16" i="39" s="1"/>
  <c r="I16" i="39"/>
  <c r="J15" i="39"/>
  <c r="I15" i="39"/>
  <c r="K15" i="39" s="1"/>
  <c r="J14" i="39"/>
  <c r="I14" i="39"/>
  <c r="K14" i="39" s="1"/>
  <c r="K13" i="39"/>
  <c r="J13" i="39"/>
  <c r="I13" i="39"/>
  <c r="J12" i="39"/>
  <c r="K12" i="39" s="1"/>
  <c r="I12" i="39"/>
  <c r="J11" i="39"/>
  <c r="I11" i="39"/>
  <c r="K11" i="39" s="1"/>
  <c r="J10" i="39"/>
  <c r="I10" i="39"/>
  <c r="K10" i="39" s="1"/>
  <c r="K9" i="39"/>
  <c r="J9" i="39"/>
  <c r="I9" i="39"/>
  <c r="J8" i="39"/>
  <c r="K8" i="39" s="1"/>
  <c r="K26" i="39" s="1"/>
  <c r="I8" i="39"/>
  <c r="J25" i="37"/>
  <c r="I25" i="37"/>
  <c r="K25" i="37" s="1"/>
  <c r="J24" i="37"/>
  <c r="K24" i="37" s="1"/>
  <c r="I24" i="37"/>
  <c r="J23" i="37"/>
  <c r="I23" i="37"/>
  <c r="K23" i="37" s="1"/>
  <c r="J22" i="37"/>
  <c r="I22" i="37"/>
  <c r="J21" i="37"/>
  <c r="I21" i="37"/>
  <c r="K21" i="37" s="1"/>
  <c r="J20" i="37"/>
  <c r="K20" i="37" s="1"/>
  <c r="I20" i="37"/>
  <c r="J19" i="37"/>
  <c r="I19" i="37"/>
  <c r="K19" i="37" s="1"/>
  <c r="J18" i="37"/>
  <c r="I18" i="37"/>
  <c r="J17" i="37"/>
  <c r="I17" i="37"/>
  <c r="K17" i="37" s="1"/>
  <c r="J16" i="37"/>
  <c r="K16" i="37" s="1"/>
  <c r="I16" i="37"/>
  <c r="J15" i="37"/>
  <c r="I15" i="37"/>
  <c r="J14" i="37"/>
  <c r="I14" i="37"/>
  <c r="K13" i="37"/>
  <c r="J13" i="37"/>
  <c r="I13" i="37"/>
  <c r="J12" i="37"/>
  <c r="I12" i="37"/>
  <c r="J11" i="37"/>
  <c r="I11" i="37"/>
  <c r="J10" i="37"/>
  <c r="I10" i="37"/>
  <c r="K10" i="37" s="1"/>
  <c r="J9" i="37"/>
  <c r="I9" i="37"/>
  <c r="K9" i="37" s="1"/>
  <c r="J8" i="37"/>
  <c r="K8" i="37" s="1"/>
  <c r="I8" i="37"/>
  <c r="J26" i="36"/>
  <c r="I26" i="36"/>
  <c r="K25" i="36"/>
  <c r="J25" i="36"/>
  <c r="I25" i="36"/>
  <c r="K24" i="36"/>
  <c r="J24" i="36"/>
  <c r="I24" i="36"/>
  <c r="K23" i="36"/>
  <c r="J23" i="36"/>
  <c r="I23" i="36"/>
  <c r="K22" i="36"/>
  <c r="J22" i="36"/>
  <c r="I22" i="36"/>
  <c r="K21" i="36"/>
  <c r="J21" i="36"/>
  <c r="I21" i="36"/>
  <c r="K20" i="36"/>
  <c r="J20" i="36"/>
  <c r="I20" i="36"/>
  <c r="K19" i="36"/>
  <c r="J19" i="36"/>
  <c r="I19" i="36"/>
  <c r="K18" i="36"/>
  <c r="J18" i="36"/>
  <c r="I18" i="36"/>
  <c r="K17" i="36"/>
  <c r="J17" i="36"/>
  <c r="I17" i="36"/>
  <c r="K16" i="36"/>
  <c r="J16" i="36"/>
  <c r="I16" i="36"/>
  <c r="K15" i="36"/>
  <c r="J15" i="36"/>
  <c r="I15" i="36"/>
  <c r="K14" i="36"/>
  <c r="J14" i="36"/>
  <c r="I14" i="36"/>
  <c r="K13" i="36"/>
  <c r="J13" i="36"/>
  <c r="I13" i="36"/>
  <c r="K12" i="36"/>
  <c r="J12" i="36"/>
  <c r="I12" i="36"/>
  <c r="K11" i="36"/>
  <c r="J11" i="36"/>
  <c r="I11" i="36"/>
  <c r="K10" i="36"/>
  <c r="J10" i="36"/>
  <c r="I10" i="36"/>
  <c r="K9" i="36"/>
  <c r="J9" i="36"/>
  <c r="I9" i="36"/>
  <c r="K8" i="36"/>
  <c r="K26" i="36" s="1"/>
  <c r="J8" i="36"/>
  <c r="I8" i="36"/>
  <c r="I33" i="40" l="1"/>
  <c r="I32" i="40"/>
  <c r="J30" i="40"/>
  <c r="I30" i="40"/>
  <c r="K12" i="37"/>
  <c r="K14" i="37"/>
  <c r="K26" i="37" s="1"/>
  <c r="K15" i="40"/>
  <c r="O15" i="40" s="1"/>
  <c r="K9" i="40"/>
  <c r="N9" i="40" s="1"/>
  <c r="K19" i="40"/>
  <c r="O19" i="40" s="1"/>
  <c r="K23" i="40"/>
  <c r="K11" i="37"/>
  <c r="K18" i="37"/>
  <c r="K10" i="40"/>
  <c r="M10" i="40" s="1"/>
  <c r="K12" i="40"/>
  <c r="M12" i="40" s="1"/>
  <c r="K14" i="40"/>
  <c r="O14" i="40" s="1"/>
  <c r="K16" i="40"/>
  <c r="O16" i="40" s="1"/>
  <c r="M18" i="40"/>
  <c r="O18" i="40"/>
  <c r="K20" i="40"/>
  <c r="O20" i="40" s="1"/>
  <c r="K22" i="40"/>
  <c r="K32" i="40" s="1"/>
  <c r="K24" i="40"/>
  <c r="M24" i="40" s="1"/>
  <c r="K17" i="40"/>
  <c r="K15" i="37"/>
  <c r="K22" i="37"/>
  <c r="N12" i="40"/>
  <c r="N18" i="40"/>
  <c r="N20" i="40"/>
  <c r="K13" i="40"/>
  <c r="M13" i="40" s="1"/>
  <c r="K11" i="40"/>
  <c r="O25" i="40"/>
  <c r="O9" i="40"/>
  <c r="O10" i="40"/>
  <c r="O12" i="40"/>
  <c r="I26" i="39"/>
  <c r="J26" i="39"/>
  <c r="I26" i="37"/>
  <c r="J26" i="37"/>
  <c r="K26" i="26"/>
  <c r="J26" i="26"/>
  <c r="I26" i="26"/>
  <c r="J25" i="26"/>
  <c r="I25" i="26"/>
  <c r="K25" i="26" s="1"/>
  <c r="J24" i="26"/>
  <c r="I24" i="26"/>
  <c r="K24" i="26" s="1"/>
  <c r="J23" i="26"/>
  <c r="I23" i="26"/>
  <c r="K23" i="26" s="1"/>
  <c r="K22" i="26"/>
  <c r="J22" i="26"/>
  <c r="I22" i="26"/>
  <c r="J21" i="26"/>
  <c r="I21" i="26"/>
  <c r="K21" i="26" s="1"/>
  <c r="J20" i="26"/>
  <c r="I20" i="26"/>
  <c r="K20" i="26" s="1"/>
  <c r="J19" i="26"/>
  <c r="I19" i="26"/>
  <c r="K19" i="26" s="1"/>
  <c r="K18" i="26"/>
  <c r="J18" i="26"/>
  <c r="I18" i="26"/>
  <c r="J17" i="26"/>
  <c r="K16" i="26" s="1"/>
  <c r="I17" i="26"/>
  <c r="K17" i="26" s="1"/>
  <c r="J16" i="26"/>
  <c r="I16" i="26"/>
  <c r="J15" i="26"/>
  <c r="I15" i="26"/>
  <c r="K15" i="26" s="1"/>
  <c r="K14" i="26"/>
  <c r="J14" i="26"/>
  <c r="I14" i="26"/>
  <c r="J13" i="26"/>
  <c r="I13" i="26"/>
  <c r="K13" i="26" s="1"/>
  <c r="J12" i="26"/>
  <c r="I12" i="26"/>
  <c r="K12" i="26" s="1"/>
  <c r="J11" i="26"/>
  <c r="I11" i="26"/>
  <c r="K11" i="26" s="1"/>
  <c r="K10" i="26"/>
  <c r="J10" i="26"/>
  <c r="I10" i="26"/>
  <c r="J9" i="26"/>
  <c r="I9" i="26"/>
  <c r="K9" i="26" s="1"/>
  <c r="J8" i="26"/>
  <c r="J27" i="26" s="1"/>
  <c r="I8" i="26"/>
  <c r="K8" i="26" s="1"/>
  <c r="K25" i="25"/>
  <c r="J25" i="25"/>
  <c r="I25" i="25"/>
  <c r="J24" i="25"/>
  <c r="I24" i="25"/>
  <c r="K24" i="25" s="1"/>
  <c r="J23" i="25"/>
  <c r="I23" i="25"/>
  <c r="K23" i="25" s="1"/>
  <c r="K22" i="25"/>
  <c r="J22" i="25"/>
  <c r="I22" i="25"/>
  <c r="K21" i="25"/>
  <c r="J21" i="25"/>
  <c r="I21" i="25"/>
  <c r="J20" i="25"/>
  <c r="I20" i="25"/>
  <c r="K20" i="25" s="1"/>
  <c r="J19" i="25"/>
  <c r="I19" i="25"/>
  <c r="K19" i="25" s="1"/>
  <c r="K18" i="25"/>
  <c r="J18" i="25"/>
  <c r="I18" i="25"/>
  <c r="K17" i="25"/>
  <c r="J17" i="25"/>
  <c r="I17" i="25"/>
  <c r="J16" i="25"/>
  <c r="I16" i="25"/>
  <c r="K16" i="25" s="1"/>
  <c r="J15" i="25"/>
  <c r="I15" i="25"/>
  <c r="K15" i="25" s="1"/>
  <c r="K14" i="25"/>
  <c r="J14" i="25"/>
  <c r="I14" i="25"/>
  <c r="K13" i="25"/>
  <c r="J13" i="25"/>
  <c r="I13" i="25"/>
  <c r="J12" i="25"/>
  <c r="K12" i="25" s="1"/>
  <c r="I12" i="25"/>
  <c r="J11" i="25"/>
  <c r="I11" i="25"/>
  <c r="K11" i="25" s="1"/>
  <c r="J10" i="25"/>
  <c r="I10" i="25"/>
  <c r="K10" i="25" s="1"/>
  <c r="K9" i="25"/>
  <c r="J9" i="25"/>
  <c r="I9" i="25"/>
  <c r="J8" i="25"/>
  <c r="J26" i="25" s="1"/>
  <c r="I8" i="25"/>
  <c r="I26" i="25" s="1"/>
  <c r="K25" i="24"/>
  <c r="J25" i="24"/>
  <c r="I25" i="24"/>
  <c r="J24" i="24"/>
  <c r="I24" i="24"/>
  <c r="K24" i="24" s="1"/>
  <c r="J23" i="24"/>
  <c r="I23" i="24"/>
  <c r="K23" i="24" s="1"/>
  <c r="J22" i="24"/>
  <c r="I22" i="24"/>
  <c r="K22" i="24" s="1"/>
  <c r="K21" i="24"/>
  <c r="J21" i="24"/>
  <c r="I21" i="24"/>
  <c r="J20" i="24"/>
  <c r="I20" i="24"/>
  <c r="K20" i="24" s="1"/>
  <c r="J19" i="24"/>
  <c r="I19" i="24"/>
  <c r="K19" i="24" s="1"/>
  <c r="J18" i="24"/>
  <c r="I18" i="24"/>
  <c r="K18" i="24" s="1"/>
  <c r="K17" i="24"/>
  <c r="J17" i="24"/>
  <c r="I17" i="24"/>
  <c r="J16" i="24"/>
  <c r="I16" i="24"/>
  <c r="K16" i="24" s="1"/>
  <c r="J15" i="24"/>
  <c r="I15" i="24"/>
  <c r="K15" i="24" s="1"/>
  <c r="J14" i="24"/>
  <c r="I14" i="24"/>
  <c r="K14" i="24" s="1"/>
  <c r="K13" i="24"/>
  <c r="J13" i="24"/>
  <c r="I13" i="24"/>
  <c r="J12" i="24"/>
  <c r="K12" i="24" s="1"/>
  <c r="I12" i="24"/>
  <c r="J11" i="24"/>
  <c r="I11" i="24"/>
  <c r="K11" i="24" s="1"/>
  <c r="J10" i="24"/>
  <c r="I10" i="24"/>
  <c r="K10" i="24" s="1"/>
  <c r="K9" i="24"/>
  <c r="J9" i="24"/>
  <c r="I9" i="24"/>
  <c r="J8" i="24"/>
  <c r="J26" i="24" s="1"/>
  <c r="I8" i="24"/>
  <c r="I26" i="24" s="1"/>
  <c r="J8" i="40"/>
  <c r="I8" i="40"/>
  <c r="G24" i="5"/>
  <c r="H24" i="5"/>
  <c r="L24" i="5" s="1"/>
  <c r="I28" i="5"/>
  <c r="J28" i="5"/>
  <c r="L28" i="5" s="1"/>
  <c r="N28" i="5" s="1"/>
  <c r="P28" i="5" s="1"/>
  <c r="R28" i="5" s="1"/>
  <c r="I29" i="5"/>
  <c r="K29" i="5" s="1"/>
  <c r="M29" i="5" s="1"/>
  <c r="O29" i="5" s="1"/>
  <c r="Q29" i="5" s="1"/>
  <c r="J29" i="5"/>
  <c r="L29" i="5" s="1"/>
  <c r="N29" i="5" s="1"/>
  <c r="P29" i="5" s="1"/>
  <c r="R29" i="5" s="1"/>
  <c r="D28" i="5"/>
  <c r="D27" i="5"/>
  <c r="P34" i="5" s="1"/>
  <c r="D24" i="5"/>
  <c r="D21" i="5"/>
  <c r="P33" i="5" s="1"/>
  <c r="D10" i="5"/>
  <c r="D7" i="5"/>
  <c r="P32" i="5" s="1"/>
  <c r="D18" i="5"/>
  <c r="D15" i="5"/>
  <c r="H22" i="5"/>
  <c r="L22" i="5" s="1"/>
  <c r="G22" i="5"/>
  <c r="K22" i="5" s="1"/>
  <c r="M22" i="5" s="1"/>
  <c r="P22" i="5" s="1"/>
  <c r="F19" i="5"/>
  <c r="L19" i="5" s="1"/>
  <c r="E19" i="5"/>
  <c r="K19" i="5" s="1"/>
  <c r="M19" i="5" s="1"/>
  <c r="F13" i="5"/>
  <c r="L13" i="5" s="1"/>
  <c r="E13" i="5"/>
  <c r="K13" i="5" s="1"/>
  <c r="J27" i="5"/>
  <c r="L27" i="5" s="1"/>
  <c r="I27" i="5"/>
  <c r="K27" i="5" s="1"/>
  <c r="H26" i="5"/>
  <c r="L26" i="5" s="1"/>
  <c r="G26" i="5"/>
  <c r="K26" i="5" s="1"/>
  <c r="H25" i="5"/>
  <c r="L25" i="5" s="1"/>
  <c r="G25" i="5"/>
  <c r="K25" i="5" s="1"/>
  <c r="K24" i="5"/>
  <c r="M24" i="5" s="1"/>
  <c r="P24" i="5" s="1"/>
  <c r="H23" i="5"/>
  <c r="L23" i="5" s="1"/>
  <c r="G23" i="5"/>
  <c r="K23" i="5" s="1"/>
  <c r="H21" i="5"/>
  <c r="L21" i="5" s="1"/>
  <c r="G21" i="5"/>
  <c r="K21" i="5" s="1"/>
  <c r="F20" i="5"/>
  <c r="L20" i="5" s="1"/>
  <c r="E20" i="5"/>
  <c r="K20" i="5" s="1"/>
  <c r="F18" i="5"/>
  <c r="L18" i="5" s="1"/>
  <c r="E18" i="5"/>
  <c r="K18" i="5" s="1"/>
  <c r="M18" i="5" s="1"/>
  <c r="F17" i="5"/>
  <c r="L17" i="5" s="1"/>
  <c r="E17" i="5"/>
  <c r="K17" i="5" s="1"/>
  <c r="M17" i="5" s="1"/>
  <c r="R17" i="5" s="1"/>
  <c r="F16" i="5"/>
  <c r="L16" i="5" s="1"/>
  <c r="E16" i="5"/>
  <c r="K16" i="5" s="1"/>
  <c r="M16" i="5" s="1"/>
  <c r="R16" i="5" s="1"/>
  <c r="F15" i="5"/>
  <c r="L15" i="5" s="1"/>
  <c r="E15" i="5"/>
  <c r="K15" i="5" s="1"/>
  <c r="F14" i="5"/>
  <c r="L14" i="5" s="1"/>
  <c r="E14" i="5"/>
  <c r="K14" i="5" s="1"/>
  <c r="F12" i="5"/>
  <c r="L12" i="5" s="1"/>
  <c r="E12" i="5"/>
  <c r="K12" i="5" s="1"/>
  <c r="M12" i="5" s="1"/>
  <c r="F11" i="5"/>
  <c r="L11" i="5" s="1"/>
  <c r="E11" i="5"/>
  <c r="K11" i="5" s="1"/>
  <c r="F10" i="5"/>
  <c r="L10" i="5" s="1"/>
  <c r="E10" i="5"/>
  <c r="K10" i="5" s="1"/>
  <c r="M10" i="5" s="1"/>
  <c r="F9" i="5"/>
  <c r="L9" i="5" s="1"/>
  <c r="E9" i="5"/>
  <c r="K9" i="5" s="1"/>
  <c r="M9" i="5" s="1"/>
  <c r="R9" i="5" s="1"/>
  <c r="F8" i="5"/>
  <c r="L8" i="5" s="1"/>
  <c r="E8" i="5"/>
  <c r="K8" i="5" s="1"/>
  <c r="M8" i="5" s="1"/>
  <c r="R8" i="5" s="1"/>
  <c r="F7" i="5"/>
  <c r="L7" i="5" s="1"/>
  <c r="E7" i="5"/>
  <c r="K7" i="5" s="1"/>
  <c r="K28" i="5"/>
  <c r="M28" i="5" s="1"/>
  <c r="O28" i="5" s="1"/>
  <c r="Q28" i="5" s="1"/>
  <c r="M23" i="40" l="1"/>
  <c r="K33" i="40"/>
  <c r="I29" i="40"/>
  <c r="I31" i="40"/>
  <c r="J29" i="40"/>
  <c r="J31" i="40"/>
  <c r="N11" i="40"/>
  <c r="N10" i="40"/>
  <c r="O17" i="40"/>
  <c r="K30" i="40"/>
  <c r="N16" i="40"/>
  <c r="M19" i="40"/>
  <c r="N24" i="40"/>
  <c r="M20" i="40"/>
  <c r="M16" i="40"/>
  <c r="O24" i="40"/>
  <c r="N15" i="40"/>
  <c r="M22" i="40"/>
  <c r="O22" i="40"/>
  <c r="N17" i="40"/>
  <c r="O23" i="40"/>
  <c r="M17" i="40"/>
  <c r="N23" i="40"/>
  <c r="N22" i="40"/>
  <c r="N14" i="40"/>
  <c r="M14" i="40"/>
  <c r="M9" i="40"/>
  <c r="N19" i="40"/>
  <c r="M15" i="40"/>
  <c r="O13" i="40"/>
  <c r="N13" i="40"/>
  <c r="O11" i="40"/>
  <c r="M11" i="40"/>
  <c r="J26" i="40"/>
  <c r="I26" i="40"/>
  <c r="R18" i="5"/>
  <c r="R19" i="5"/>
  <c r="M14" i="5"/>
  <c r="R14" i="5" s="1"/>
  <c r="K27" i="26"/>
  <c r="I27" i="26"/>
  <c r="Q24" i="5"/>
  <c r="K8" i="25"/>
  <c r="K26" i="25" s="1"/>
  <c r="M25" i="5"/>
  <c r="R25" i="5" s="1"/>
  <c r="K32" i="5"/>
  <c r="K35" i="5"/>
  <c r="K30" i="5"/>
  <c r="M7" i="5"/>
  <c r="Q7" i="5" s="1"/>
  <c r="M15" i="5"/>
  <c r="P15" i="5" s="1"/>
  <c r="K33" i="5"/>
  <c r="M21" i="5"/>
  <c r="Q21" i="5" s="1"/>
  <c r="M27" i="5"/>
  <c r="R27" i="5" s="1"/>
  <c r="M23" i="5"/>
  <c r="R23" i="5" s="1"/>
  <c r="R24" i="5"/>
  <c r="Q16" i="5"/>
  <c r="Q19" i="5"/>
  <c r="Q22" i="5"/>
  <c r="K8" i="24"/>
  <c r="K26" i="24" s="1"/>
  <c r="L35" i="5"/>
  <c r="L30" i="5"/>
  <c r="L32" i="5"/>
  <c r="L33" i="5"/>
  <c r="Q9" i="5"/>
  <c r="Q18" i="5"/>
  <c r="P12" i="5"/>
  <c r="R12" i="5"/>
  <c r="Q8" i="5"/>
  <c r="R10" i="5"/>
  <c r="M36" i="5"/>
  <c r="Q12" i="5"/>
  <c r="Q17" i="5"/>
  <c r="Q27" i="5"/>
  <c r="L34" i="5"/>
  <c r="L36" i="5"/>
  <c r="Q10" i="5"/>
  <c r="L37" i="5"/>
  <c r="K34" i="5"/>
  <c r="P18" i="5"/>
  <c r="M13" i="5"/>
  <c r="R13" i="5" s="1"/>
  <c r="M20" i="5"/>
  <c r="R20" i="5" s="1"/>
  <c r="P8" i="5"/>
  <c r="P19" i="5"/>
  <c r="M26" i="5"/>
  <c r="R26" i="5" s="1"/>
  <c r="M11" i="5"/>
  <c r="R11" i="5" s="1"/>
  <c r="K36" i="5"/>
  <c r="K37" i="5"/>
  <c r="P17" i="5"/>
  <c r="P16" i="5"/>
  <c r="P10" i="5"/>
  <c r="P9" i="5"/>
  <c r="R22" i="5"/>
  <c r="K8" i="40"/>
  <c r="K31" i="40" s="1"/>
  <c r="K29" i="40" l="1"/>
  <c r="Q15" i="5"/>
  <c r="O8" i="40"/>
  <c r="N8" i="40"/>
  <c r="M8" i="40"/>
  <c r="M34" i="5"/>
  <c r="Q34" i="5" s="1"/>
  <c r="R7" i="5"/>
  <c r="Q14" i="5"/>
  <c r="P14" i="5"/>
  <c r="P11" i="5"/>
  <c r="P20" i="5"/>
  <c r="Q25" i="5"/>
  <c r="M33" i="5"/>
  <c r="Q33" i="5" s="1"/>
  <c r="R21" i="5"/>
  <c r="Q26" i="5"/>
  <c r="P7" i="5"/>
  <c r="M32" i="5"/>
  <c r="Q32" i="5" s="1"/>
  <c r="M35" i="5"/>
  <c r="Q23" i="5"/>
  <c r="P21" i="5"/>
  <c r="P25" i="5"/>
  <c r="M30" i="5"/>
  <c r="P27" i="5"/>
  <c r="R15" i="5"/>
  <c r="M37" i="5"/>
  <c r="P23" i="5"/>
  <c r="Q11" i="5"/>
  <c r="Q13" i="5"/>
  <c r="Q20" i="5"/>
  <c r="P26" i="5"/>
  <c r="P13" i="5"/>
  <c r="K26" i="40"/>
</calcChain>
</file>

<file path=xl/sharedStrings.xml><?xml version="1.0" encoding="utf-8"?>
<sst xmlns="http://schemas.openxmlformats.org/spreadsheetml/2006/main" count="432" uniqueCount="101">
  <si>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</si>
  <si>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</si>
  <si>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</si>
  <si>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</si>
  <si>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</si>
  <si>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</si>
  <si>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</si>
  <si>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</si>
  <si>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</si>
  <si>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</si>
  <si>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</si>
  <si>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Βιολογία</t>
  </si>
  <si>
    <t>Μάθημα</t>
  </si>
  <si>
    <t>Με επίδειξη</t>
  </si>
  <si>
    <t>ΓΕΝΙΚΟ ΣΥΝΟΛΟ</t>
  </si>
  <si>
    <t>ΑΝΑΛΥΤΙΚΑ ΑΝΑ ΜΑΘΗΜΑ ΚΑΙ ΑΝΑ ΤΑΞΗ</t>
  </si>
  <si>
    <t>ΜΕΡΙΚΟ ΣΥΝΟΛΟ ΦΥΣΙΚΗΣ</t>
  </si>
  <si>
    <t>ΜΕΡΙΚΟ ΣΥΝΟΛΟ ΧΗΜΕΙΑΣ</t>
  </si>
  <si>
    <t>ΜΕΡΙΚΟ ΣΥΝΟΛΟ ΒΙΟΛΟΓΙΑΣ</t>
  </si>
  <si>
    <t>ΤΑΞΗ Α'</t>
  </si>
  <si>
    <t>ΤΑΞΗ Β'</t>
  </si>
  <si>
    <t>ΤΑΞΗ Γ'</t>
  </si>
  <si>
    <t>Μετωπικά (%)</t>
  </si>
  <si>
    <t>Με 
Επίδειξη (%)</t>
  </si>
  <si>
    <t>ΣΥΝΟΛΟ (%)</t>
  </si>
  <si>
    <t>Σύνολο Τμημάτων</t>
  </si>
  <si>
    <t>Σύνολο Τμημάτων (%)</t>
  </si>
  <si>
    <t>Χημικές αντιδράσεις και ποιοτική ανάλυση ιόντων (6)</t>
  </si>
  <si>
    <t>Μικροσκοπική παρατήρηση βακτηρίων σε καλλιέργεια ή σε μόνιμο παρασκεύασμα (1)</t>
  </si>
  <si>
    <t>Απομόνωση νουκλεϊκών οξέων (DNA από φυτικά κύτταρα) (1)</t>
  </si>
  <si>
    <t>Β</t>
  </si>
  <si>
    <t>Σύνολο ΕΠΑΛ: 6  [ = 5 ημερήσια + 1 εσπερινό ]</t>
  </si>
  <si>
    <t>Συμπληρώνεται από τον ΥΣΕΦΕ του σχολείου</t>
  </si>
  <si>
    <t>ΕΚΦΕ που ανήκει:  Καρδίτσας</t>
  </si>
  <si>
    <t>Αριθμός τμημάτων ανά τάξη του σχολείου *</t>
  </si>
  <si>
    <r>
      <rPr>
        <b/>
        <u/>
        <sz val="12"/>
        <rFont val="Arial Greek"/>
        <charset val="161"/>
      </rPr>
      <t>* Διευκρίνιση</t>
    </r>
    <r>
      <rPr>
        <b/>
        <sz val="12"/>
        <rFont val="Arial Greek"/>
        <charset val="161"/>
      </rPr>
      <t xml:space="preserve">: να αναγραφεί ο σταθερός αριθμός των τμημάτων της Α', Β' ή Γ΄ τάξης του σχολείου - Γενικής Παιδείας και Κατεύθυνσης -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 Greek"/>
        <charset val="161"/>
      </rPr>
      <t>ΣΕ ΟΛΑ ΤΑ ΚΕΛΙΑ ΤΗΣ ΣΤΗΛΗΣ D</t>
    </r>
    <r>
      <rPr>
        <b/>
        <sz val="12"/>
        <rFont val="Arial Greek"/>
        <charset val="161"/>
      </rPr>
      <t xml:space="preserve"> </t>
    </r>
  </si>
  <si>
    <r>
      <t xml:space="preserve">Αριθμός των τμημάτων της τάξης </t>
    </r>
    <r>
      <rPr>
        <b/>
        <u/>
        <sz val="12"/>
        <rFont val="Arial Greek"/>
        <charset val="161"/>
      </rPr>
      <t>που πραγματοποίησαν την εργαστηριακή δραστηριότητα</t>
    </r>
  </si>
  <si>
    <t>Μελέτη και έλεγχος της διατήρησης της μηχανικής ενέργειας στην ελεύθερη πτώση σώματος (9)</t>
  </si>
  <si>
    <t>Ποιοτική μελέτη των τριών βασικών πειραμάτων του Ηλεκτρομαγνητισμού (Oersted, Δύναμη Laplace και φαινομένου Επαγωγή Faraday). Εφαρμογές στον ηλεκτρομαγνήτη στον Ηλεκτρικό κινητήρα και την Ηλεκτρική γεννήτρια.</t>
  </si>
  <si>
    <t>Πραγματοποίηση μετασχηματιστή για ανύψωση και για υποβιβασμό τάσης.</t>
  </si>
  <si>
    <t>Κυτταρογενετική: Ανάλυση καρυότυπου (3) σε συνδυασμό με τη  μικροσκοπική παρατήρηση μονίμου παρασκευάσματος ανθρώπινων χρωμοσωμάτων.</t>
  </si>
  <si>
    <t>Μέτρηση μήκους, χρόνου, μάζας και δύναμης ( 1)</t>
  </si>
  <si>
    <t xml:space="preserve">Μελέτη ευθύγραμμης ομαλά επιταχυνόμενης κίνησης (2α) </t>
  </si>
  <si>
    <t>Μελέτη της οριζόντιας βολής  (άσκηση 4 από τον εργαστηριακό οδηγό της Α΄ Λυκείου)</t>
  </si>
  <si>
    <t>Διατήρηση της ορμής σε μία έκρηξη ( άσκηση 8 από τον οδηγό της Α΄ Λυκείου)</t>
  </si>
  <si>
    <t>Οι τύποι πυκνωτών και η μηχανή Wimshurst να παρουσιαστούν σε πειράματα επίδειξης στο εργαστήριο.</t>
  </si>
  <si>
    <t>Προσδιορισμός της έντασης της βαρύτητας με την βοήθεια του απλού εκκρεμούς (5)</t>
  </si>
  <si>
    <t>Αισθητοποίηση της έννοιας του κύματος. Εγκάρσια και διαμήκη κύματα</t>
  </si>
  <si>
    <t>Διάθλαση – Ολική ανάκλαση</t>
  </si>
  <si>
    <t>Μέτρηση μήκους κύματος μονοχρωματικής ακτινοβολίας (1,Β)</t>
  </si>
  <si>
    <t>Μελέτη στάσιμων ηχητικών κυμάτων σε σωλήνα και προσδιορισμός της ταχύτητας του ήχου στον αέρα (3)</t>
  </si>
  <si>
    <t xml:space="preserve">Μέτρηση της ροπής αδράνειας κυλίνδρου </t>
  </si>
  <si>
    <t>Πυροχημική ανίχνευση μετάλλων (3)</t>
  </si>
  <si>
    <t>Παρασκευή διαλύματος ορισμένης συγκέντρωσης – αραίωση διαλυμάτων (7)</t>
  </si>
  <si>
    <t>Παρασκευή και ανίχνευση αλδεϋδών (2)</t>
  </si>
  <si>
    <t xml:space="preserve">Όξινος χαρακτήρας των καρβοξυλικών οξέων (3) </t>
  </si>
  <si>
    <t xml:space="preserve">Παρασκευή σάπωνα (6) </t>
  </si>
  <si>
    <r>
      <t xml:space="preserve">ΠΙΝΑΚΑΣ ΕΠΑΛ σχ. Έτους 2013-14 </t>
    </r>
    <r>
      <rPr>
        <b/>
        <u/>
        <sz val="16"/>
        <color indexed="10"/>
        <rFont val="Arial"/>
        <family val="2"/>
        <charset val="161"/>
      </rPr>
      <t>(συμπληρώνετε τα κελιά στις στήλες D εως J με αριθμούς)</t>
    </r>
  </si>
  <si>
    <t>Η διαφορά που υπάρχει στον αριθμό τμημάτων δεν οφείλεται σε λάθος, αλλά στο γεγονός ότι στο εσπερινό ΕΠΑΛ τα τμήματα Β και Γ τάξης καταχωρήθηκαν σύμφωνα με τις εργαστηριακές ασκήσεις, που αντιστοιχούσαν σε κάθε τάξη.</t>
  </si>
  <si>
    <t>Γ Ι φ.</t>
  </si>
  <si>
    <t>Γ ΙΙ φ.</t>
  </si>
  <si>
    <t>Γ Ι βιολ.</t>
  </si>
  <si>
    <t>Γ ΙΙ βιολ.</t>
  </si>
  <si>
    <t>ΣΥΝΔΕΣΜΟΛΟΓΙΑ ΑΝΤΙΣΤΑΣΕΩΝ</t>
  </si>
  <si>
    <t>Όνομα ΕΠΑ.Λ.: 1ο ΕΠΑΛ ΣΟΦΑΔΩΝ</t>
  </si>
  <si>
    <t>Διαχωρισμός μιγμάτων (διήθηση, απλή απόσταξη)</t>
  </si>
  <si>
    <r>
      <t xml:space="preserve">ΠΙΝΑΚΑΣ ΕΠΑ.Λ. </t>
    </r>
    <r>
      <rPr>
        <b/>
        <u/>
        <sz val="16"/>
        <color indexed="10"/>
        <rFont val="Arial"/>
        <family val="2"/>
        <charset val="161"/>
      </rPr>
      <t>(συμπληρώνετε τη στήλη Α και τις στήλες D εως J)</t>
    </r>
  </si>
  <si>
    <t>Σε εφαρμογή του εγγράφου με αρ. πρωτ. Φ3/10848/Δ4/25-01-2016, με θέμα:Υποχρεωτικές εργαστηριακές δραστηριότητες μαθημάτων Φυσικών Επιστημών στα Γυμνάσια, Γενικά Λύκεια (ΓΕ.Λ.) και Επαγγελματικά Λύκεια (ΕΠΑ.Λ.) για το σχολικό έτος 2015-2016</t>
  </si>
  <si>
    <t xml:space="preserve">                      Αναλυτική Κατάσταση Εργαστηριακών Δραστηριοτήτων για το σχ. έτος 2015-16</t>
  </si>
  <si>
    <t>ΕΚΦΕ που υπάγεται: ΚΑΡΔΙΤΣΑΣ</t>
  </si>
  <si>
    <t>Όνομα ΕΠΑ.Λ.:1ο ΕΠΑΛ ΚΑΡΔΙΤΣΑΣ</t>
  </si>
  <si>
    <t>Αριθμός τμημάτων ανά τάξη της σχολικής μονάδας</t>
  </si>
  <si>
    <r>
      <t xml:space="preserve">* </t>
    </r>
    <r>
      <rPr>
        <b/>
        <u/>
        <sz val="12"/>
        <rFont val="Arial"/>
        <family val="2"/>
        <charset val="161"/>
      </rPr>
      <t>Διευκρίνιση</t>
    </r>
    <r>
      <rPr>
        <b/>
        <sz val="12"/>
        <rFont val="Arial"/>
        <family val="2"/>
        <charset val="161"/>
      </rPr>
      <t xml:space="preserve">: Nα αναγραφεί ο σταθερός αριθμός των τμημάτων της Α', Β' ή Γ΄ τάξης της σχολικής μονάδας (ανεξάρτητα από το αν πραγματοποίησαν την εργαστηριακή δραστηριότητα που αναγράφεται δίπλα) και </t>
    </r>
    <r>
      <rPr>
        <b/>
        <u/>
        <sz val="12"/>
        <rFont val="Arial"/>
        <family val="2"/>
        <charset val="161"/>
      </rPr>
      <t>ΣΕ ΟΛΑ ΤΑ ΚΕΛΙΑ ΤΗΣ ΣΤΗΛΗΣ D</t>
    </r>
    <r>
      <rPr>
        <b/>
        <sz val="12"/>
        <rFont val="Arial"/>
        <family val="2"/>
        <charset val="161"/>
      </rPr>
      <t xml:space="preserve">. </t>
    </r>
  </si>
  <si>
    <t>Μέτρηση μήκους-μάζας-χρόνου (1)</t>
  </si>
  <si>
    <t>Πειραματική μελέτη της ευθύγραμμης ομαλά μεταβαλλόμενης κίνησης στο εργαστήριο ή/και στον Η/Υ (2)</t>
  </si>
  <si>
    <t>Μελέτη και έλεγχος της διατήρησης της μηχανικής ενέργειας στην ελεύθερη πτώσης στο εργαστήριο ή/και στον Η/Υ (9)</t>
  </si>
  <si>
    <t>Ενεργειακή μελέτη των στοιχείων απλού ηλεκτρικού κυκλώματος με πηγή και ωμικό καταναλωτή στο εργαστήριο ή/και στον Η/Υ (2)</t>
  </si>
  <si>
    <t>Μελέτη χαρακτηριστικής καμπύλης ηλεκτρικής πηγής και ωμικού καταναλωτή (3)</t>
  </si>
  <si>
    <t>Δύναμη Laplace (σελ. 9 σχολικού βιβλίου)</t>
  </si>
  <si>
    <t xml:space="preserve">Γ </t>
  </si>
  <si>
    <t>Κατασκευή ηλεκτρομαγνήτη με πρόχειρα υλικά (Δραστηριότητα 2, σελ. 31 σχολικού βιβλίου)</t>
  </si>
  <si>
    <t>Αμοιβαία επαγωγή (σελ. 48 σχολικού βιβλίου)</t>
  </si>
  <si>
    <t>Ανάκλαση και διάθλαση του φωτός (Δραστηριότητα 9.1, σελ. 218 σχολικού βιβλίου και ασκήσεις 10 και 12 εργαστηριακού οδηγού Γ΄ Γυμνασίου)</t>
  </si>
  <si>
    <t>Παράγοντες που επηρεάζουν την ταχύτητα διάλυσης (2)</t>
  </si>
  <si>
    <t>Παρασκευή διαλύματος ορισμένης συγκέντρωσης - αραίωση διαλυμάτων (7)</t>
  </si>
  <si>
    <t xml:space="preserve"> </t>
  </si>
  <si>
    <t>Το φαινόμενο του θερμοκηπίου (Φυσική Α΄ Γυμνασίου - φύλλο εργασίας 9)</t>
  </si>
  <si>
    <t>Παρασκευή και οξείδωση αιθανόλης (1)</t>
  </si>
  <si>
    <t>Δράση των ενζύμων (ασκ. 11 από εργαστηριακό οδηγό Βιολογίας Β’ ΓΕ.Λ.)</t>
  </si>
  <si>
    <t>ΕΡΓΑΣΤΗΡΙΑΚΕΣ ΔΡΑΣΤΗΡΙΟΤΗΤΕΣ ΠΕΡΑΝ ΤΩΝ ΠΡΟΒΛΕΠΟΜΕΝΩΝ</t>
  </si>
  <si>
    <t>Όνομα ΕΠΑ.Λ.: 2ο ΕΠΑΛ</t>
  </si>
  <si>
    <t>Όνομα ΕΠΑ.Λ.: 1o ΕΣΠΕΡΙΝΟ ΕΠΑ.Λ. ΚΑΡΔΙΤΣΑΣ</t>
  </si>
  <si>
    <t>Δ</t>
  </si>
  <si>
    <t>Αισθητοποίηση της έννοιας του κύματος.Εγκάρσια και διαμήκη κύματα.</t>
  </si>
  <si>
    <t>Tέλεια-ατελής καύση Η/Υ (ΦΩΤΟΔΕΝΤΡΟ)</t>
  </si>
  <si>
    <t>Β΄ ΤΑΞΗ</t>
  </si>
  <si>
    <t>ΠΡΑΓΜΑΤΟΠΟΙΗΣΗ ΜΕΤΑΣΧΗΜΑΤΙΣΤΗ</t>
  </si>
  <si>
    <t>Δ΄ ΤΑΞΗ</t>
  </si>
  <si>
    <t>Όνομα ΕΠΑ.Λ.: ΜΟΥΖΑΚΙΟΥ</t>
  </si>
  <si>
    <t>Όνομα ΕΠΑ.Λ.: 1ο ΕΠΑΛ ΠΑΛΑΜΑ</t>
  </si>
  <si>
    <t xml:space="preserve"> Tέλεια-ατελής καύση Η/Υ (ΦΩΤΟΔΕΝΤΡΟ)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</si>
</sst>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 x14ac:knownFonts="1">
    <font>
      <sz val="10"/>
      <name val="Arial"/>
      <charset val="161"/>
    </font>
    <font>
      <sz val="10"/>
      <name val="Arial"/>
      <charset val="161"/>
    </font>
    <font>
      <b/>
      <sz val="10"/>
      <name val="Arial Greek"/>
      <charset val="161"/>
    </font>
    <font>
      <b/>
      <sz val="11"/>
      <name val="Arial Greek"/>
      <family val="2"/>
      <charset val="161"/>
    </font>
    <font>
      <b/>
      <sz val="16"/>
      <color indexed="10"/>
      <name val="Arial"/>
      <family val="2"/>
      <charset val="161"/>
    </font>
    <font>
      <b/>
      <sz val="16"/>
      <color indexed="12"/>
      <name val="Arial"/>
      <family val="2"/>
      <charset val="161"/>
    </font>
    <font>
      <b/>
      <sz val="12"/>
      <color indexed="18"/>
      <name val="Arial"/>
      <family val="2"/>
      <charset val="161"/>
    </font>
    <font>
      <sz val="9"/>
      <name val="Arial"/>
      <family val="2"/>
      <charset val="161"/>
    </font>
    <font>
      <sz val="10"/>
      <color indexed="12"/>
      <name val="Arial Greek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4"/>
      <name val="Arial Greek"/>
      <charset val="161"/>
    </font>
    <font>
      <b/>
      <sz val="14"/>
      <name val="Arial"/>
      <family val="2"/>
      <charset val="161"/>
    </font>
    <font>
      <b/>
      <u/>
      <sz val="16"/>
      <name val="Arial"/>
      <family val="2"/>
      <charset val="161"/>
    </font>
    <font>
      <b/>
      <sz val="12"/>
      <name val="Arial"/>
      <family val="2"/>
      <charset val="161"/>
    </font>
    <font>
      <u/>
      <sz val="10"/>
      <name val="Arial"/>
      <family val="2"/>
      <charset val="161"/>
    </font>
    <font>
      <b/>
      <sz val="16"/>
      <color indexed="17"/>
      <name val="Arial"/>
      <family val="2"/>
      <charset val="161"/>
    </font>
    <font>
      <sz val="10"/>
      <color indexed="17"/>
      <name val="Arial"/>
      <family val="2"/>
      <charset val="161"/>
    </font>
    <font>
      <b/>
      <sz val="12"/>
      <name val="Arial Greek"/>
      <family val="2"/>
      <charset val="161"/>
    </font>
    <font>
      <sz val="10"/>
      <color indexed="12"/>
      <name val="Arial"/>
      <family val="2"/>
      <charset val="161"/>
    </font>
    <font>
      <b/>
      <sz val="14"/>
      <name val="Arial Greek"/>
      <family val="2"/>
      <charset val="161"/>
    </font>
    <font>
      <sz val="11"/>
      <name val="Arial"/>
      <family val="2"/>
      <charset val="161"/>
    </font>
    <font>
      <sz val="11"/>
      <name val="Arial Greek"/>
      <charset val="161"/>
    </font>
    <font>
      <sz val="9"/>
      <name val="Arial Greek"/>
      <family val="2"/>
      <charset val="161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0"/>
      <color indexed="55"/>
      <name val="Arial Greek"/>
      <family val="2"/>
      <charset val="161"/>
    </font>
    <font>
      <b/>
      <u/>
      <sz val="16"/>
      <color indexed="10"/>
      <name val="Arial"/>
      <family val="2"/>
      <charset val="161"/>
    </font>
    <font>
      <sz val="11"/>
      <color indexed="8"/>
      <name val="Arial"/>
      <family val="2"/>
      <charset val="161"/>
    </font>
    <font>
      <b/>
      <u/>
      <sz val="12"/>
      <name val="Arial Greek"/>
      <charset val="161"/>
    </font>
    <font>
      <b/>
      <sz val="12"/>
      <name val="Arial Greek"/>
      <charset val="161"/>
    </font>
    <font>
      <b/>
      <sz val="14"/>
      <name val="Cambria"/>
      <family val="1"/>
      <charset val="161"/>
    </font>
    <font>
      <sz val="11"/>
      <name val="Arial Greek"/>
      <family val="2"/>
      <charset val="161"/>
    </font>
    <font>
      <sz val="10"/>
      <name val="Arial"/>
      <charset val="161"/>
    </font>
    <font>
      <sz val="12"/>
      <name val="Arial"/>
      <family val="2"/>
      <charset val="161"/>
    </font>
    <font>
      <b/>
      <sz val="16"/>
      <color indexed="17"/>
      <name val="Arial Greek"/>
      <family val="2"/>
      <charset val="161"/>
    </font>
    <font>
      <b/>
      <u/>
      <sz val="11"/>
      <name val="Arial Greek"/>
      <charset val="161"/>
    </font>
    <font>
      <b/>
      <sz val="10"/>
      <name val="Arial"/>
      <family val="2"/>
      <charset val="161"/>
    </font>
    <font>
      <b/>
      <sz val="12"/>
      <color indexed="12"/>
      <name val="Arial"/>
      <family val="2"/>
      <charset val="161"/>
    </font>
    <font>
      <b/>
      <u/>
      <sz val="12"/>
      <name val="Arial"/>
      <family val="2"/>
      <charset val="161"/>
    </font>
    <font>
      <sz val="14"/>
      <color rgb="FFFF0000"/>
      <name val="Arial Black"/>
      <family val="2"/>
      <charset val="161"/>
    </font>
    <font>
      <sz val="11"/>
      <name val="Arial Black"/>
      <family val="2"/>
      <charset val="161"/>
    </font>
    <font>
      <b/>
      <sz val="14"/>
      <color rgb="FFFF0000"/>
      <name val="Arial Black"/>
      <family val="2"/>
      <charset val="161"/>
    </font>
    <font>
      <b/>
      <sz val="11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6337778862885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8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16" borderId="2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0" borderId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0" borderId="0" applyNumberFormat="0" applyBorder="0" applyAlignment="0" applyProtection="0"/>
    <xf numFmtId="0" fontId="34" fillId="3" borderId="0" applyNumberFormat="0" applyBorder="0" applyAlignment="0" applyProtection="0"/>
    <xf numFmtId="0" fontId="41" fillId="21" borderId="1" applyNumberFormat="0" applyAlignment="0" applyProtection="0"/>
    <xf numFmtId="0" fontId="28" fillId="16" borderId="2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7" borderId="1" applyNumberFormat="0" applyAlignment="0" applyProtection="0"/>
    <xf numFmtId="0" fontId="38" fillId="0" borderId="8" applyNumberFormat="0" applyFill="0" applyAlignment="0" applyProtection="0"/>
    <xf numFmtId="0" fontId="36" fillId="22" borderId="0" applyNumberFormat="0" applyBorder="0" applyAlignment="0" applyProtection="0"/>
    <xf numFmtId="0" fontId="49" fillId="23" borderId="7" applyNumberFormat="0" applyFont="0" applyAlignment="0" applyProtection="0"/>
    <xf numFmtId="0" fontId="29" fillId="21" borderId="3" applyNumberFormat="0" applyAlignment="0" applyProtection="0"/>
    <xf numFmtId="0" fontId="40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9" fillId="0" borderId="0"/>
  </cellStyleXfs>
  <cellXfs count="317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8" fillId="24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left" vertical="justify"/>
    </xf>
    <xf numFmtId="0" fontId="4" fillId="0" borderId="10" xfId="0" applyFont="1" applyBorder="1" applyAlignment="1" applyProtection="1">
      <protection locked="0"/>
    </xf>
    <xf numFmtId="0" fontId="0" fillId="0" borderId="10" xfId="0" applyBorder="1" applyAlignment="1"/>
    <xf numFmtId="0" fontId="0" fillId="25" borderId="10" xfId="0" applyFill="1" applyBorder="1" applyAlignment="1">
      <alignment wrapText="1"/>
    </xf>
    <xf numFmtId="0" fontId="7" fillId="26" borderId="10" xfId="0" applyFont="1" applyFill="1" applyBorder="1"/>
    <xf numFmtId="0" fontId="7" fillId="0" borderId="10" xfId="0" applyFont="1" applyBorder="1"/>
    <xf numFmtId="0" fontId="17" fillId="0" borderId="10" xfId="0" applyFont="1" applyBorder="1" applyAlignment="1">
      <alignment horizontal="center"/>
    </xf>
    <xf numFmtId="0" fontId="0" fillId="0" borderId="11" xfId="0" applyBorder="1"/>
    <xf numFmtId="0" fontId="1" fillId="0" borderId="10" xfId="0" applyFont="1" applyBorder="1"/>
    <xf numFmtId="0" fontId="1" fillId="0" borderId="10" xfId="0" applyFont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/>
    </xf>
    <xf numFmtId="0" fontId="1" fillId="29" borderId="12" xfId="0" applyFont="1" applyFill="1" applyBorder="1" applyAlignment="1">
      <alignment horizontal="center" vertical="center"/>
    </xf>
    <xf numFmtId="0" fontId="1" fillId="3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1" fillId="0" borderId="10" xfId="0" applyNumberFormat="1" applyFont="1" applyBorder="1"/>
    <xf numFmtId="164" fontId="0" fillId="0" borderId="10" xfId="0" applyNumberFormat="1" applyBorder="1"/>
    <xf numFmtId="0" fontId="42" fillId="31" borderId="10" xfId="0" applyFont="1" applyFill="1" applyBorder="1" applyAlignment="1" applyProtection="1">
      <alignment horizontal="center" vertical="center" wrapText="1"/>
      <protection locked="0"/>
    </xf>
    <xf numFmtId="0" fontId="8" fillId="31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/>
    <xf numFmtId="0" fontId="11" fillId="32" borderId="10" xfId="35" applyFont="1" applyFill="1" applyBorder="1" applyAlignment="1" applyProtection="1">
      <alignment horizontal="center" vertical="center" wrapText="1"/>
      <protection locked="0"/>
    </xf>
    <xf numFmtId="0" fontId="3" fillId="33" borderId="10" xfId="35" applyFont="1" applyFill="1" applyBorder="1" applyAlignment="1" applyProtection="1">
      <alignment horizontal="center" vertical="center" textRotation="90" wrapText="1"/>
      <protection locked="0"/>
    </xf>
    <xf numFmtId="0" fontId="3" fillId="33" borderId="10" xfId="35" applyFont="1" applyFill="1" applyBorder="1" applyAlignment="1" applyProtection="1">
      <alignment horizontal="center" vertical="center" textRotation="90"/>
      <protection locked="0"/>
    </xf>
    <xf numFmtId="0" fontId="45" fillId="33" borderId="10" xfId="35" applyFont="1" applyFill="1" applyBorder="1" applyAlignment="1" applyProtection="1">
      <alignment horizontal="center" vertical="center" wrapText="1"/>
      <protection locked="0"/>
    </xf>
    <xf numFmtId="0" fontId="22" fillId="28" borderId="10" xfId="35" applyFont="1" applyFill="1" applyBorder="1" applyAlignment="1" applyProtection="1">
      <alignment horizontal="center" vertical="center" textRotation="90"/>
      <protection locked="0"/>
    </xf>
    <xf numFmtId="0" fontId="22" fillId="28" borderId="10" xfId="35" applyFont="1" applyFill="1" applyBorder="1" applyAlignment="1" applyProtection="1">
      <alignment horizontal="center" vertical="center" textRotation="90" wrapText="1"/>
      <protection locked="0"/>
    </xf>
    <xf numFmtId="0" fontId="22" fillId="29" borderId="10" xfId="35" applyFont="1" applyFill="1" applyBorder="1" applyAlignment="1" applyProtection="1">
      <alignment horizontal="center" vertical="center" textRotation="90"/>
      <protection locked="0"/>
    </xf>
    <xf numFmtId="0" fontId="22" fillId="29" borderId="10" xfId="35" applyFont="1" applyFill="1" applyBorder="1" applyAlignment="1" applyProtection="1">
      <alignment horizontal="center" vertical="center" textRotation="90" wrapText="1"/>
      <protection locked="0"/>
    </xf>
    <xf numFmtId="0" fontId="22" fillId="30" borderId="10" xfId="35" applyFont="1" applyFill="1" applyBorder="1" applyAlignment="1" applyProtection="1">
      <alignment horizontal="center" vertical="center" textRotation="90"/>
      <protection locked="0"/>
    </xf>
    <xf numFmtId="0" fontId="22" fillId="30" borderId="10" xfId="35" applyFont="1" applyFill="1" applyBorder="1" applyAlignment="1" applyProtection="1">
      <alignment horizontal="center" vertical="center" textRotation="90" wrapText="1"/>
      <protection locked="0"/>
    </xf>
    <xf numFmtId="0" fontId="2" fillId="34" borderId="10" xfId="35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/>
    </xf>
    <xf numFmtId="0" fontId="22" fillId="0" borderId="17" xfId="0" applyFont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justify" vertical="center" wrapText="1"/>
    </xf>
    <xf numFmtId="0" fontId="44" fillId="0" borderId="19" xfId="0" applyFont="1" applyBorder="1"/>
    <xf numFmtId="0" fontId="21" fillId="0" borderId="18" xfId="0" applyFont="1" applyBorder="1" applyAlignment="1">
      <alignment vertical="center" wrapText="1"/>
    </xf>
    <xf numFmtId="0" fontId="48" fillId="0" borderId="16" xfId="0" applyFont="1" applyBorder="1" applyAlignment="1" applyProtection="1">
      <alignment horizontal="left" vertical="center" wrapText="1"/>
      <protection locked="0"/>
    </xf>
    <xf numFmtId="0" fontId="14" fillId="35" borderId="20" xfId="0" applyFont="1" applyFill="1" applyBorder="1" applyAlignment="1" applyProtection="1">
      <alignment horizontal="center" vertical="center" wrapText="1"/>
      <protection locked="0"/>
    </xf>
    <xf numFmtId="0" fontId="21" fillId="0" borderId="21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/>
    <xf numFmtId="0" fontId="49" fillId="0" borderId="10" xfId="0" applyFont="1" applyBorder="1" applyAlignment="1" applyProtection="1">
      <alignment horizontal="center" vertical="center"/>
      <protection locked="0"/>
    </xf>
    <xf numFmtId="1" fontId="8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0" xfId="0" applyBorder="1"/>
    <xf numFmtId="0" fontId="49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27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25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53" fillId="37" borderId="10" xfId="0" applyFont="1" applyFill="1" applyBorder="1" applyAlignment="1">
      <alignment vertical="center"/>
    </xf>
    <xf numFmtId="0" fontId="10" fillId="26" borderId="0" xfId="0" applyFont="1" applyFill="1"/>
    <xf numFmtId="0" fontId="48" fillId="28" borderId="13" xfId="0" applyFont="1" applyFill="1" applyBorder="1" applyAlignment="1" applyProtection="1">
      <alignment horizontal="center" vertical="center" textRotation="90" wrapText="1"/>
      <protection locked="0"/>
    </xf>
    <xf numFmtId="0" fontId="48" fillId="28" borderId="13" xfId="0" applyFont="1" applyFill="1" applyBorder="1" applyAlignment="1" applyProtection="1">
      <alignment horizontal="center" vertical="center" textRotation="90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8" fillId="36" borderId="13" xfId="0" applyFont="1" applyFill="1" applyBorder="1" applyAlignment="1" applyProtection="1">
      <alignment horizontal="center" vertical="center" textRotation="90" wrapText="1"/>
      <protection locked="0"/>
    </xf>
    <xf numFmtId="0" fontId="49" fillId="0" borderId="15" xfId="0" applyFont="1" applyBorder="1" applyProtection="1">
      <protection locked="0"/>
    </xf>
    <xf numFmtId="0" fontId="49" fillId="0" borderId="53" xfId="0" applyFont="1" applyBorder="1" applyProtection="1"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 textRotation="90" wrapText="1"/>
      <protection locked="0"/>
    </xf>
    <xf numFmtId="0" fontId="46" fillId="33" borderId="27" xfId="0" applyFont="1" applyFill="1" applyBorder="1" applyAlignment="1" applyProtection="1">
      <alignment horizontal="center" vertical="center" textRotation="90"/>
      <protection locked="0"/>
    </xf>
    <xf numFmtId="0" fontId="44" fillId="0" borderId="10" xfId="0" applyFont="1" applyBorder="1" applyAlignment="1">
      <alignment horizontal="justify"/>
    </xf>
    <xf numFmtId="0" fontId="49" fillId="0" borderId="0" xfId="0" applyFont="1" applyBorder="1" applyProtection="1">
      <protection locked="0"/>
    </xf>
    <xf numFmtId="0" fontId="49" fillId="0" borderId="10" xfId="0" applyFont="1" applyBorder="1" applyProtection="1">
      <protection locked="0"/>
    </xf>
    <xf numFmtId="0" fontId="21" fillId="0" borderId="10" xfId="0" applyFont="1" applyBorder="1" applyAlignment="1">
      <alignment horizontal="justify"/>
    </xf>
    <xf numFmtId="0" fontId="44" fillId="0" borderId="10" xfId="0" applyFont="1" applyBorder="1"/>
    <xf numFmtId="0" fontId="49" fillId="0" borderId="29" xfId="0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wrapText="1"/>
    </xf>
    <xf numFmtId="0" fontId="49" fillId="0" borderId="28" xfId="0" applyFont="1" applyBorder="1" applyAlignment="1" applyProtection="1">
      <alignment horizontal="center"/>
      <protection locked="0"/>
    </xf>
    <xf numFmtId="0" fontId="21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0" fontId="23" fillId="38" borderId="10" xfId="0" applyFont="1" applyFill="1" applyBorder="1" applyAlignment="1" applyProtection="1">
      <alignment vertical="center" wrapText="1"/>
      <protection locked="0"/>
    </xf>
    <xf numFmtId="0" fontId="24" fillId="37" borderId="10" xfId="0" applyFont="1" applyFill="1" applyBorder="1" applyAlignment="1">
      <alignment vertical="center" wrapText="1"/>
    </xf>
    <xf numFmtId="0" fontId="0" fillId="0" borderId="0" xfId="0" applyBorder="1"/>
    <xf numFmtId="0" fontId="57" fillId="0" borderId="10" xfId="0" applyFont="1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vertical="center"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49" fillId="0" borderId="53" xfId="0" applyFont="1" applyBorder="1" applyAlignment="1" applyProtection="1">
      <alignment vertical="center"/>
      <protection locked="0"/>
    </xf>
    <xf numFmtId="0" fontId="49" fillId="0" borderId="15" xfId="0" applyFont="1" applyBorder="1" applyAlignment="1" applyProtection="1">
      <alignment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0" fillId="0" borderId="0" xfId="0"/>
    <xf numFmtId="0" fontId="0" fillId="0" borderId="10" xfId="0" applyBorder="1"/>
    <xf numFmtId="0" fontId="49" fillId="0" borderId="10" xfId="0" applyFont="1" applyBorder="1" applyAlignment="1" applyProtection="1">
      <alignment horizontal="center"/>
      <protection locked="0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0" fillId="27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25" xfId="0" applyFont="1" applyBorder="1" applyAlignment="1" applyProtection="1">
      <alignment horizontal="center"/>
      <protection locked="0"/>
    </xf>
    <xf numFmtId="0" fontId="49" fillId="0" borderId="11" xfId="0" applyFont="1" applyBorder="1" applyAlignment="1" applyProtection="1">
      <alignment horizontal="center"/>
      <protection locked="0"/>
    </xf>
    <xf numFmtId="0" fontId="53" fillId="37" borderId="10" xfId="0" applyFont="1" applyFill="1" applyBorder="1" applyAlignment="1">
      <alignment vertical="center"/>
    </xf>
    <xf numFmtId="0" fontId="10" fillId="26" borderId="0" xfId="0" applyFont="1" applyFill="1"/>
    <xf numFmtId="0" fontId="48" fillId="28" borderId="13" xfId="0" applyFont="1" applyFill="1" applyBorder="1" applyAlignment="1" applyProtection="1">
      <alignment horizontal="center" vertical="center" textRotation="90" wrapText="1"/>
      <protection locked="0"/>
    </xf>
    <xf numFmtId="0" fontId="48" fillId="28" borderId="13" xfId="0" applyFont="1" applyFill="1" applyBorder="1" applyAlignment="1" applyProtection="1">
      <alignment horizontal="center" vertical="center" textRotation="90"/>
      <protection locked="0"/>
    </xf>
    <xf numFmtId="0" fontId="11" fillId="0" borderId="26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8" fillId="36" borderId="13" xfId="0" applyFont="1" applyFill="1" applyBorder="1" applyAlignment="1" applyProtection="1">
      <alignment horizontal="center" vertical="center" textRotation="90" wrapText="1"/>
      <protection locked="0"/>
    </xf>
    <xf numFmtId="0" fontId="49" fillId="0" borderId="15" xfId="0" applyFont="1" applyBorder="1" applyProtection="1">
      <protection locked="0"/>
    </xf>
    <xf numFmtId="0" fontId="49" fillId="0" borderId="53" xfId="0" applyFont="1" applyBorder="1" applyProtection="1"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0" fontId="23" fillId="34" borderId="10" xfId="0" applyFont="1" applyFill="1" applyBorder="1" applyAlignment="1" applyProtection="1">
      <alignment horizontal="center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 textRotation="90" wrapText="1"/>
      <protection locked="0"/>
    </xf>
    <xf numFmtId="0" fontId="46" fillId="33" borderId="27" xfId="0" applyFont="1" applyFill="1" applyBorder="1" applyAlignment="1" applyProtection="1">
      <alignment horizontal="center" vertical="center" textRotation="90"/>
      <protection locked="0"/>
    </xf>
    <xf numFmtId="0" fontId="44" fillId="0" borderId="10" xfId="0" applyFont="1" applyBorder="1" applyAlignment="1">
      <alignment horizontal="justify"/>
    </xf>
    <xf numFmtId="0" fontId="49" fillId="0" borderId="0" xfId="0" applyFont="1" applyBorder="1" applyProtection="1">
      <protection locked="0"/>
    </xf>
    <xf numFmtId="0" fontId="49" fillId="0" borderId="10" xfId="0" applyFont="1" applyBorder="1" applyProtection="1">
      <protection locked="0"/>
    </xf>
    <xf numFmtId="0" fontId="21" fillId="0" borderId="10" xfId="0" applyFont="1" applyBorder="1" applyAlignment="1">
      <alignment horizontal="justify"/>
    </xf>
    <xf numFmtId="0" fontId="44" fillId="0" borderId="10" xfId="0" applyFont="1" applyBorder="1"/>
    <xf numFmtId="0" fontId="49" fillId="0" borderId="29" xfId="0" applyFont="1" applyBorder="1" applyAlignment="1" applyProtection="1">
      <alignment horizontal="center"/>
      <protection locked="0"/>
    </xf>
    <xf numFmtId="0" fontId="49" fillId="0" borderId="28" xfId="0" applyFont="1" applyBorder="1" applyAlignment="1" applyProtection="1">
      <alignment horizontal="center"/>
      <protection locked="0"/>
    </xf>
    <xf numFmtId="0" fontId="21" fillId="0" borderId="28" xfId="0" applyFont="1" applyBorder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52" fillId="33" borderId="13" xfId="0" applyFont="1" applyFill="1" applyBorder="1" applyAlignment="1" applyProtection="1">
      <alignment horizontal="center" vertical="center" wrapText="1"/>
      <protection locked="0"/>
    </xf>
    <xf numFmtId="0" fontId="49" fillId="0" borderId="49" xfId="0" applyFont="1" applyBorder="1" applyProtection="1">
      <protection locked="0"/>
    </xf>
    <xf numFmtId="0" fontId="49" fillId="0" borderId="28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9" fillId="0" borderId="29" xfId="0" applyFont="1" applyBorder="1" applyAlignment="1" applyProtection="1">
      <alignment horizontal="center" vertical="center"/>
      <protection locked="0"/>
    </xf>
    <xf numFmtId="0" fontId="49" fillId="0" borderId="25" xfId="0" applyFont="1" applyBorder="1" applyAlignment="1" applyProtection="1">
      <alignment horizontal="center" vertical="center"/>
      <protection locked="0"/>
    </xf>
    <xf numFmtId="0" fontId="0" fillId="42" borderId="57" xfId="0" applyFill="1" applyBorder="1" applyAlignment="1">
      <alignment horizontal="center"/>
    </xf>
    <xf numFmtId="0" fontId="0" fillId="42" borderId="55" xfId="0" applyFill="1" applyBorder="1" applyAlignment="1">
      <alignment horizontal="center"/>
    </xf>
    <xf numFmtId="0" fontId="0" fillId="42" borderId="48" xfId="0" applyFill="1" applyBorder="1" applyAlignment="1">
      <alignment horizontal="center"/>
    </xf>
    <xf numFmtId="0" fontId="0" fillId="42" borderId="36" xfId="0" applyFill="1" applyBorder="1" applyAlignment="1">
      <alignment horizontal="center"/>
    </xf>
    <xf numFmtId="0" fontId="10" fillId="0" borderId="10" xfId="0" applyFont="1" applyBorder="1"/>
    <xf numFmtId="0" fontId="0" fillId="0" borderId="10" xfId="0" applyBorder="1" applyAlignment="1">
      <alignment horizontal="center" vertical="center" wrapText="1"/>
    </xf>
    <xf numFmtId="0" fontId="49" fillId="0" borderId="25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vertical="center"/>
    </xf>
    <xf numFmtId="0" fontId="49" fillId="0" borderId="15" xfId="0" applyFont="1" applyBorder="1" applyAlignment="1" applyProtection="1">
      <alignment horizontal="center" vertical="center"/>
      <protection locked="0"/>
    </xf>
    <xf numFmtId="0" fontId="49" fillId="0" borderId="53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28" borderId="10" xfId="0" applyFont="1" applyFill="1" applyBorder="1" applyAlignment="1">
      <alignment horizontal="center" vertical="center"/>
    </xf>
    <xf numFmtId="0" fontId="1" fillId="29" borderId="10" xfId="0" applyFon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164" fontId="1" fillId="0" borderId="0" xfId="0" applyNumberFormat="1" applyFont="1" applyBorder="1"/>
    <xf numFmtId="0" fontId="59" fillId="0" borderId="10" xfId="0" applyFont="1" applyBorder="1" applyAlignment="1">
      <alignment wrapText="1"/>
    </xf>
    <xf numFmtId="0" fontId="60" fillId="0" borderId="11" xfId="0" applyFont="1" applyBorder="1" applyAlignment="1" applyProtection="1">
      <alignment horizontal="center" vertical="center"/>
      <protection locked="0"/>
    </xf>
    <xf numFmtId="1" fontId="8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13" xfId="0" applyFont="1" applyFill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0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12" fillId="28" borderId="10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4" xfId="0" applyBorder="1" applyAlignment="1"/>
    <xf numFmtId="0" fontId="12" fillId="29" borderId="10" xfId="0" applyFont="1" applyFill="1" applyBorder="1" applyAlignment="1">
      <alignment horizontal="center"/>
    </xf>
    <xf numFmtId="0" fontId="12" fillId="3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38" xfId="0" applyBorder="1" applyAlignment="1"/>
    <xf numFmtId="0" fontId="14" fillId="28" borderId="10" xfId="0" applyFont="1" applyFill="1" applyBorder="1" applyAlignment="1">
      <alignment horizontal="center" vertical="center" wrapText="1"/>
    </xf>
    <xf numFmtId="0" fontId="14" fillId="28" borderId="23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 applyProtection="1">
      <alignment horizontal="center" vertical="center" wrapText="1"/>
      <protection locked="0"/>
    </xf>
    <xf numFmtId="0" fontId="13" fillId="0" borderId="10" xfId="35" applyFont="1" applyBorder="1" applyAlignment="1">
      <alignment horizontal="center"/>
    </xf>
    <xf numFmtId="0" fontId="15" fillId="0" borderId="10" xfId="35" applyFont="1" applyBorder="1" applyAlignment="1">
      <alignment horizontal="center"/>
    </xf>
    <xf numFmtId="0" fontId="16" fillId="0" borderId="10" xfId="35" applyFont="1" applyBorder="1" applyAlignment="1">
      <alignment horizontal="center" vertical="center"/>
    </xf>
    <xf numFmtId="0" fontId="17" fillId="0" borderId="10" xfId="35" applyFont="1" applyBorder="1" applyAlignment="1">
      <alignment horizontal="center" vertical="center"/>
    </xf>
    <xf numFmtId="0" fontId="5" fillId="0" borderId="10" xfId="35" applyFont="1" applyBorder="1" applyAlignment="1">
      <alignment horizontal="center"/>
    </xf>
    <xf numFmtId="0" fontId="19" fillId="0" borderId="10" xfId="35" applyFont="1" applyBorder="1" applyAlignment="1">
      <alignment horizontal="center"/>
    </xf>
    <xf numFmtId="0" fontId="20" fillId="30" borderId="10" xfId="0" applyFont="1" applyFill="1" applyBorder="1" applyAlignment="1" applyProtection="1">
      <alignment horizontal="center" vertical="center"/>
      <protection locked="0"/>
    </xf>
    <xf numFmtId="0" fontId="1" fillId="30" borderId="10" xfId="0" applyFont="1" applyFill="1" applyBorder="1" applyProtection="1">
      <protection locked="0"/>
    </xf>
    <xf numFmtId="0" fontId="6" fillId="26" borderId="10" xfId="0" applyFont="1" applyFill="1" applyBorder="1" applyAlignment="1">
      <alignment horizontal="center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/>
    <xf numFmtId="0" fontId="20" fillId="28" borderId="10" xfId="0" applyFont="1" applyFill="1" applyBorder="1" applyAlignment="1" applyProtection="1">
      <alignment horizontal="center" vertical="center"/>
      <protection locked="0"/>
    </xf>
    <xf numFmtId="0" fontId="1" fillId="28" borderId="10" xfId="0" applyFont="1" applyFill="1" applyBorder="1" applyProtection="1">
      <protection locked="0"/>
    </xf>
    <xf numFmtId="0" fontId="20" fillId="29" borderId="10" xfId="0" applyFont="1" applyFill="1" applyBorder="1" applyAlignment="1" applyProtection="1">
      <alignment horizontal="center" vertical="center"/>
      <protection locked="0"/>
    </xf>
    <xf numFmtId="0" fontId="1" fillId="29" borderId="10" xfId="0" applyFont="1" applyFill="1" applyBorder="1" applyProtection="1">
      <protection locked="0"/>
    </xf>
    <xf numFmtId="0" fontId="14" fillId="37" borderId="10" xfId="35" applyFont="1" applyFill="1" applyBorder="1" applyAlignment="1">
      <alignment horizontal="center" vertical="center"/>
    </xf>
    <xf numFmtId="0" fontId="10" fillId="37" borderId="10" xfId="35" applyFont="1" applyFill="1" applyBorder="1" applyAlignment="1">
      <alignment horizontal="center" vertical="center"/>
    </xf>
    <xf numFmtId="0" fontId="47" fillId="36" borderId="45" xfId="0" applyFont="1" applyFill="1" applyBorder="1" applyAlignment="1">
      <alignment horizontal="center" vertical="center" textRotation="90"/>
    </xf>
    <xf numFmtId="0" fontId="47" fillId="36" borderId="31" xfId="0" applyFont="1" applyFill="1" applyBorder="1" applyAlignment="1">
      <alignment horizontal="center" vertical="center" textRotation="90"/>
    </xf>
    <xf numFmtId="0" fontId="47" fillId="36" borderId="46" xfId="0" applyFont="1" applyFill="1" applyBorder="1" applyAlignment="1">
      <alignment horizontal="center" vertical="center" textRotation="90"/>
    </xf>
    <xf numFmtId="0" fontId="14" fillId="28" borderId="10" xfId="0" applyFont="1" applyFill="1" applyBorder="1" applyAlignment="1" applyProtection="1">
      <alignment horizontal="center" vertical="center" wrapText="1"/>
      <protection locked="0"/>
    </xf>
    <xf numFmtId="0" fontId="14" fillId="36" borderId="45" xfId="0" applyFont="1" applyFill="1" applyBorder="1" applyAlignment="1" applyProtection="1">
      <alignment horizontal="center" vertical="center" wrapText="1"/>
      <protection locked="0"/>
    </xf>
    <xf numFmtId="0" fontId="14" fillId="36" borderId="31" xfId="0" applyFont="1" applyFill="1" applyBorder="1" applyAlignment="1" applyProtection="1">
      <alignment horizontal="center" vertical="center" wrapText="1"/>
      <protection locked="0"/>
    </xf>
    <xf numFmtId="0" fontId="14" fillId="36" borderId="13" xfId="0" applyFont="1" applyFill="1" applyBorder="1" applyAlignment="1" applyProtection="1">
      <alignment horizontal="center" vertical="center" wrapText="1"/>
      <protection locked="0"/>
    </xf>
    <xf numFmtId="1" fontId="8" fillId="24" borderId="52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32" xfId="0" applyFont="1" applyFill="1" applyBorder="1" applyAlignment="1" applyProtection="1">
      <alignment horizontal="center" vertical="center" wrapText="1"/>
      <protection locked="0"/>
    </xf>
    <xf numFmtId="0" fontId="8" fillId="24" borderId="33" xfId="0" applyFont="1" applyFill="1" applyBorder="1" applyAlignment="1" applyProtection="1">
      <alignment horizontal="center" vertical="center" wrapText="1"/>
      <protection locked="0"/>
    </xf>
    <xf numFmtId="0" fontId="23" fillId="38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wrapText="1"/>
    </xf>
    <xf numFmtId="0" fontId="24" fillId="37" borderId="0" xfId="0" applyFont="1" applyFill="1" applyBorder="1" applyAlignment="1">
      <alignment horizontal="center" vertical="center" wrapText="1"/>
    </xf>
    <xf numFmtId="0" fontId="18" fillId="39" borderId="10" xfId="35" applyFont="1" applyFill="1" applyBorder="1" applyAlignment="1" applyProtection="1">
      <alignment horizontal="center" vertical="center" wrapText="1"/>
      <protection locked="0"/>
    </xf>
    <xf numFmtId="0" fontId="14" fillId="39" borderId="10" xfId="35" applyFont="1" applyFill="1" applyBorder="1" applyAlignment="1">
      <alignment horizontal="center" vertical="center" wrapText="1"/>
    </xf>
    <xf numFmtId="0" fontId="12" fillId="27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14" fillId="36" borderId="30" xfId="0" applyFont="1" applyFill="1" applyBorder="1" applyAlignment="1" applyProtection="1">
      <alignment horizontal="center" vertical="center" wrapText="1"/>
      <protection locked="0"/>
    </xf>
    <xf numFmtId="0" fontId="14" fillId="36" borderId="43" xfId="0" applyFont="1" applyFill="1" applyBorder="1" applyAlignment="1">
      <alignment horizontal="center" vertical="center" wrapText="1"/>
    </xf>
    <xf numFmtId="0" fontId="14" fillId="36" borderId="44" xfId="0" applyFont="1" applyFill="1" applyBorder="1" applyAlignment="1">
      <alignment horizontal="center" vertical="center" wrapText="1"/>
    </xf>
    <xf numFmtId="49" fontId="8" fillId="24" borderId="28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8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24" borderId="28" xfId="0" applyFont="1" applyFill="1" applyBorder="1" applyAlignment="1" applyProtection="1">
      <alignment horizontal="center" vertical="center" wrapText="1"/>
      <protection locked="0"/>
    </xf>
    <xf numFmtId="0" fontId="46" fillId="33" borderId="10" xfId="35" applyFont="1" applyFill="1" applyBorder="1" applyAlignment="1" applyProtection="1">
      <alignment horizontal="center" vertical="center" wrapText="1"/>
      <protection locked="0"/>
    </xf>
    <xf numFmtId="0" fontId="10" fillId="33" borderId="10" xfId="35" applyFill="1" applyBorder="1" applyAlignment="1">
      <alignment horizontal="center"/>
    </xf>
    <xf numFmtId="0" fontId="14" fillId="28" borderId="24" xfId="0" applyFont="1" applyFill="1" applyBorder="1" applyAlignment="1" applyProtection="1">
      <alignment horizontal="center" vertical="center" wrapText="1"/>
      <protection locked="0"/>
    </xf>
    <xf numFmtId="0" fontId="47" fillId="28" borderId="24" xfId="0" applyFont="1" applyFill="1" applyBorder="1" applyAlignment="1" applyProtection="1">
      <alignment horizontal="center" vertical="center" textRotation="90" wrapText="1"/>
      <protection locked="0"/>
    </xf>
    <xf numFmtId="0" fontId="47" fillId="28" borderId="10" xfId="0" applyFont="1" applyFill="1" applyBorder="1" applyAlignment="1" applyProtection="1">
      <alignment horizontal="center" vertical="center" textRotation="90" wrapText="1"/>
      <protection locked="0"/>
    </xf>
    <xf numFmtId="0" fontId="47" fillId="28" borderId="23" xfId="0" applyFont="1" applyFill="1" applyBorder="1" applyAlignment="1" applyProtection="1">
      <alignment horizontal="center" vertical="center" textRotation="90" wrapText="1"/>
      <protection locked="0"/>
    </xf>
    <xf numFmtId="0" fontId="47" fillId="35" borderId="35" xfId="0" applyFont="1" applyFill="1" applyBorder="1" applyAlignment="1" applyProtection="1">
      <alignment horizontal="center" vertical="center" textRotation="90" wrapText="1"/>
      <protection locked="0"/>
    </xf>
    <xf numFmtId="0" fontId="47" fillId="35" borderId="36" xfId="0" applyFont="1" applyFill="1" applyBorder="1" applyAlignment="1" applyProtection="1">
      <alignment horizontal="center" vertical="center" textRotation="90" wrapText="1"/>
      <protection locked="0"/>
    </xf>
    <xf numFmtId="0" fontId="47" fillId="35" borderId="37" xfId="0" applyFont="1" applyFill="1" applyBorder="1" applyAlignment="1" applyProtection="1">
      <alignment horizontal="center" vertical="center" textRotation="90" wrapText="1"/>
      <protection locked="0"/>
    </xf>
    <xf numFmtId="0" fontId="14" fillId="35" borderId="38" xfId="0" applyFont="1" applyFill="1" applyBorder="1" applyAlignment="1" applyProtection="1">
      <alignment horizontal="center" vertical="center" wrapText="1"/>
      <protection locked="0"/>
    </xf>
    <xf numFmtId="0" fontId="14" fillId="35" borderId="39" xfId="0" applyFont="1" applyFill="1" applyBorder="1" applyAlignment="1" applyProtection="1">
      <alignment horizontal="center" vertical="center" wrapText="1"/>
      <protection locked="0"/>
    </xf>
    <xf numFmtId="1" fontId="49" fillId="0" borderId="28" xfId="0" applyNumberFormat="1" applyFont="1" applyBorder="1" applyAlignment="1" applyProtection="1">
      <alignment horizontal="center" vertical="center"/>
      <protection locked="0"/>
    </xf>
    <xf numFmtId="0" fontId="49" fillId="0" borderId="31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8" fillId="39" borderId="54" xfId="0" applyFont="1" applyFill="1" applyBorder="1" applyAlignment="1" applyProtection="1">
      <alignment horizontal="left" vertical="center" wrapText="1"/>
      <protection locked="0"/>
    </xf>
    <xf numFmtId="0" fontId="14" fillId="39" borderId="15" xfId="0" applyFont="1" applyFill="1" applyBorder="1" applyAlignment="1">
      <alignment horizontal="left" vertical="center" wrapText="1"/>
    </xf>
    <xf numFmtId="0" fontId="14" fillId="39" borderId="11" xfId="0" applyFont="1" applyFill="1" applyBorder="1" applyAlignment="1">
      <alignment horizontal="left" vertical="center" wrapText="1"/>
    </xf>
    <xf numFmtId="0" fontId="14" fillId="37" borderId="14" xfId="0" applyFont="1" applyFill="1" applyBorder="1" applyAlignment="1">
      <alignment horizontal="center" vertical="center"/>
    </xf>
    <xf numFmtId="0" fontId="0" fillId="0" borderId="11" xfId="0" applyBorder="1"/>
    <xf numFmtId="0" fontId="51" fillId="0" borderId="14" xfId="0" applyFont="1" applyBorder="1" applyAlignment="1" applyProtection="1">
      <alignment horizontal="center" vertical="center"/>
      <protection locked="0"/>
    </xf>
    <xf numFmtId="0" fontId="51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28" borderId="10" xfId="0" applyFont="1" applyFill="1" applyBorder="1" applyProtection="1">
      <protection locked="0"/>
    </xf>
    <xf numFmtId="0" fontId="4" fillId="41" borderId="10" xfId="0" applyFont="1" applyFill="1" applyBorder="1" applyAlignment="1" applyProtection="1">
      <protection locked="0"/>
    </xf>
    <xf numFmtId="0" fontId="0" fillId="41" borderId="10" xfId="0" applyFill="1" applyBorder="1" applyAlignment="1"/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50" fillId="33" borderId="15" xfId="0" applyFont="1" applyFill="1" applyBorder="1" applyAlignment="1">
      <alignment horizontal="center"/>
    </xf>
    <xf numFmtId="0" fontId="50" fillId="33" borderId="51" xfId="0" applyFont="1" applyFill="1" applyBorder="1" applyAlignment="1">
      <alignment horizontal="center"/>
    </xf>
    <xf numFmtId="0" fontId="0" fillId="26" borderId="38" xfId="0" applyFill="1" applyBorder="1" applyAlignment="1"/>
    <xf numFmtId="0" fontId="0" fillId="0" borderId="49" xfId="0" applyBorder="1" applyAlignment="1"/>
    <xf numFmtId="0" fontId="0" fillId="0" borderId="50" xfId="0" applyBorder="1" applyAlignment="1"/>
    <xf numFmtId="0" fontId="0" fillId="0" borderId="48" xfId="0" applyBorder="1" applyAlignment="1"/>
    <xf numFmtId="0" fontId="0" fillId="0" borderId="0" xfId="0" applyAlignment="1"/>
    <xf numFmtId="0" fontId="0" fillId="0" borderId="36" xfId="0" applyBorder="1" applyAlignment="1"/>
    <xf numFmtId="0" fontId="0" fillId="0" borderId="26" xfId="0" applyBorder="1" applyAlignment="1"/>
    <xf numFmtId="0" fontId="0" fillId="0" borderId="34" xfId="0" applyBorder="1" applyAlignment="1"/>
    <xf numFmtId="0" fontId="0" fillId="0" borderId="27" xfId="0" applyBorder="1" applyAlignment="1"/>
    <xf numFmtId="0" fontId="20" fillId="36" borderId="10" xfId="0" applyFont="1" applyFill="1" applyBorder="1" applyAlignment="1" applyProtection="1">
      <alignment horizontal="center" vertical="center"/>
      <protection locked="0"/>
    </xf>
    <xf numFmtId="0" fontId="10" fillId="36" borderId="10" xfId="0" applyFont="1" applyFill="1" applyBorder="1" applyProtection="1">
      <protection locked="0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28" xfId="0" applyFont="1" applyFill="1" applyBorder="1" applyAlignment="1">
      <alignment horizontal="center" vertical="center" wrapText="1"/>
    </xf>
    <xf numFmtId="1" fontId="54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54" fillId="24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27" borderId="40" xfId="0" applyFont="1" applyFill="1" applyBorder="1" applyAlignment="1" applyProtection="1">
      <alignment horizontal="center"/>
      <protection locked="0"/>
    </xf>
    <xf numFmtId="0" fontId="0" fillId="0" borderId="41" xfId="0" applyBorder="1"/>
    <xf numFmtId="0" fontId="0" fillId="0" borderId="42" xfId="0" applyBorder="1"/>
    <xf numFmtId="0" fontId="47" fillId="28" borderId="28" xfId="0" applyFont="1" applyFill="1" applyBorder="1" applyAlignment="1" applyProtection="1">
      <alignment horizontal="center" vertical="center" textRotation="90" wrapText="1"/>
      <protection locked="0"/>
    </xf>
    <xf numFmtId="0" fontId="47" fillId="0" borderId="31" xfId="0" applyFont="1" applyBorder="1" applyAlignment="1">
      <alignment horizontal="center" vertical="center" textRotation="90"/>
    </xf>
    <xf numFmtId="0" fontId="47" fillId="0" borderId="13" xfId="0" applyFont="1" applyBorder="1" applyAlignment="1">
      <alignment horizontal="center" vertical="center" textRotation="90"/>
    </xf>
    <xf numFmtId="0" fontId="14" fillId="28" borderId="28" xfId="0" applyFont="1" applyFill="1" applyBorder="1" applyAlignment="1" applyProtection="1">
      <alignment horizontal="center" vertical="center" wrapText="1"/>
      <protection locked="0"/>
    </xf>
    <xf numFmtId="0" fontId="14" fillId="28" borderId="31" xfId="0" applyFont="1" applyFill="1" applyBorder="1" applyAlignment="1" applyProtection="1">
      <alignment horizontal="center" vertical="center" wrapText="1"/>
      <protection locked="0"/>
    </xf>
    <xf numFmtId="0" fontId="49" fillId="0" borderId="28" xfId="0" applyFont="1" applyBorder="1" applyAlignment="1" applyProtection="1">
      <alignment horizontal="center" vertical="center"/>
      <protection locked="0"/>
    </xf>
    <xf numFmtId="0" fontId="49" fillId="41" borderId="49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28" borderId="38" xfId="0" applyFont="1" applyFill="1" applyBorder="1" applyAlignment="1" applyProtection="1">
      <alignment horizontal="center" vertical="center" wrapText="1"/>
      <protection locked="0"/>
    </xf>
    <xf numFmtId="0" fontId="14" fillId="28" borderId="48" xfId="0" applyFont="1" applyFill="1" applyBorder="1" applyAlignment="1" applyProtection="1">
      <alignment horizontal="center" vertical="center" wrapText="1"/>
      <protection locked="0"/>
    </xf>
    <xf numFmtId="1" fontId="54" fillId="24" borderId="50" xfId="0" applyNumberFormat="1" applyFont="1" applyFill="1" applyBorder="1" applyAlignment="1" applyProtection="1">
      <alignment horizontal="center" vertical="center" wrapText="1"/>
      <protection locked="0"/>
    </xf>
    <xf numFmtId="1" fontId="54" fillId="24" borderId="36" xfId="0" applyNumberFormat="1" applyFont="1" applyFill="1" applyBorder="1" applyAlignment="1" applyProtection="1">
      <alignment horizontal="center" vertical="center" wrapText="1"/>
      <protection locked="0"/>
    </xf>
    <xf numFmtId="1" fontId="54" fillId="24" borderId="55" xfId="0" applyNumberFormat="1" applyFont="1" applyFill="1" applyBorder="1" applyAlignment="1" applyProtection="1">
      <alignment horizontal="center" vertical="center" wrapText="1"/>
      <protection locked="0"/>
    </xf>
    <xf numFmtId="0" fontId="47" fillId="36" borderId="10" xfId="0" applyFont="1" applyFill="1" applyBorder="1" applyAlignment="1">
      <alignment horizontal="center" vertical="center" textRotation="90"/>
    </xf>
    <xf numFmtId="0" fontId="47" fillId="36" borderId="28" xfId="0" applyFont="1" applyFill="1" applyBorder="1" applyAlignment="1">
      <alignment horizontal="center" vertical="center" textRotation="90"/>
    </xf>
    <xf numFmtId="0" fontId="14" fillId="36" borderId="28" xfId="0" applyFont="1" applyFill="1" applyBorder="1" applyAlignment="1" applyProtection="1">
      <alignment horizontal="center" vertical="center" wrapText="1"/>
      <protection locked="0"/>
    </xf>
    <xf numFmtId="0" fontId="49" fillId="41" borderId="0" xfId="0" applyFont="1" applyFill="1" applyBorder="1" applyAlignment="1" applyProtection="1">
      <alignment horizontal="center" vertical="center"/>
      <protection locked="0"/>
    </xf>
    <xf numFmtId="0" fontId="14" fillId="36" borderId="1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/>
    </xf>
    <xf numFmtId="0" fontId="12" fillId="40" borderId="38" xfId="0" applyFont="1" applyFill="1" applyBorder="1" applyAlignment="1">
      <alignment horizontal="center" vertical="center"/>
    </xf>
    <xf numFmtId="0" fontId="12" fillId="40" borderId="49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49" fillId="0" borderId="28" xfId="0" applyFont="1" applyBorder="1" applyAlignment="1" applyProtection="1">
      <alignment horizontal="center"/>
      <protection locked="0"/>
    </xf>
    <xf numFmtId="0" fontId="49" fillId="0" borderId="31" xfId="0" applyFont="1" applyBorder="1" applyAlignment="1" applyProtection="1">
      <alignment horizontal="center"/>
      <protection locked="0"/>
    </xf>
    <xf numFmtId="0" fontId="49" fillId="41" borderId="49" xfId="0" applyFont="1" applyFill="1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/>
    </xf>
    <xf numFmtId="1" fontId="54" fillId="24" borderId="56" xfId="0" applyNumberFormat="1" applyFont="1" applyFill="1" applyBorder="1" applyAlignment="1" applyProtection="1">
      <alignment horizontal="center" vertical="center" wrapText="1"/>
      <protection locked="0"/>
    </xf>
    <xf numFmtId="1" fontId="54" fillId="24" borderId="47" xfId="0" applyNumberFormat="1" applyFont="1" applyFill="1" applyBorder="1" applyAlignment="1" applyProtection="1">
      <alignment horizontal="center" vertical="center" wrapText="1"/>
      <protection locked="0"/>
    </xf>
    <xf numFmtId="0" fontId="49" fillId="41" borderId="0" xfId="0" applyFont="1" applyFill="1" applyBorder="1" applyAlignment="1" applyProtection="1">
      <alignment horizontal="center"/>
      <protection locked="0"/>
    </xf>
    <xf numFmtId="1" fontId="53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1" fontId="53" fillId="24" borderId="56" xfId="0" applyNumberFormat="1" applyFont="1" applyFill="1" applyBorder="1" applyAlignment="1" applyProtection="1">
      <alignment horizontal="center" vertical="center" wrapText="1"/>
      <protection locked="0"/>
    </xf>
    <xf numFmtId="1" fontId="53" fillId="24" borderId="47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28" xfId="0" applyFont="1" applyBorder="1" applyAlignment="1" applyProtection="1">
      <alignment horizontal="center" vertical="center" wrapText="1"/>
      <protection locked="0"/>
    </xf>
    <xf numFmtId="0" fontId="53" fillId="0" borderId="13" xfId="0" applyFont="1" applyBorder="1" applyAlignment="1" applyProtection="1">
      <alignment horizontal="center" vertical="center" wrapText="1"/>
      <protection locked="0"/>
    </xf>
    <xf numFmtId="1" fontId="53" fillId="24" borderId="5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9" xfId="0" applyFont="1" applyBorder="1" applyAlignment="1">
      <alignment horizontal="center" vertical="center" wrapText="1"/>
    </xf>
    <xf numFmtId="0" fontId="47" fillId="43" borderId="31" xfId="0" applyFont="1" applyFill="1" applyBorder="1" applyAlignment="1">
      <alignment horizontal="center" vertical="center" textRotation="90" wrapText="1"/>
    </xf>
    <xf numFmtId="0" fontId="0" fillId="43" borderId="13" xfId="0" applyFill="1" applyBorder="1" applyAlignment="1">
      <alignment horizontal="center" vertical="center" textRotation="90" wrapText="1"/>
    </xf>
    <xf numFmtId="1" fontId="53" fillId="24" borderId="50" xfId="0" applyNumberFormat="1" applyFont="1" applyFill="1" applyBorder="1" applyAlignment="1" applyProtection="1">
      <alignment horizontal="center" vertical="center" wrapText="1"/>
      <protection locked="0"/>
    </xf>
    <xf numFmtId="1" fontId="53" fillId="24" borderId="36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31" xfId="0" applyFont="1" applyBorder="1" applyAlignment="1" applyProtection="1">
      <alignment horizontal="center" vertical="center" wrapText="1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1" fontId="58" fillId="24" borderId="50" xfId="0" applyNumberFormat="1" applyFont="1" applyFill="1" applyBorder="1" applyAlignment="1" applyProtection="1">
      <alignment horizontal="center" vertical="center" wrapText="1"/>
      <protection locked="0"/>
    </xf>
    <xf numFmtId="1" fontId="58" fillId="24" borderId="36" xfId="0" applyNumberFormat="1" applyFont="1" applyFill="1" applyBorder="1" applyAlignment="1" applyProtection="1">
      <alignment horizontal="center" vertical="center" wrapText="1"/>
      <protection locked="0"/>
    </xf>
    <xf numFmtId="1" fontId="58" fillId="24" borderId="55" xfId="0" applyNumberFormat="1" applyFont="1" applyFill="1" applyBorder="1" applyAlignment="1" applyProtection="1">
      <alignment horizontal="center" vertical="center" wrapText="1"/>
      <protection locked="0"/>
    </xf>
    <xf numFmtId="1" fontId="58" fillId="24" borderId="56" xfId="0" applyNumberFormat="1" applyFont="1" applyFill="1" applyBorder="1" applyAlignment="1" applyProtection="1">
      <alignment horizontal="center" vertical="center" wrapText="1"/>
      <protection locked="0"/>
    </xf>
    <xf numFmtId="1" fontId="58" fillId="24" borderId="47" xfId="0" applyNumberFormat="1" applyFont="1" applyFill="1" applyBorder="1" applyAlignment="1" applyProtection="1">
      <alignment horizontal="center" vertical="center" wrapText="1"/>
      <protection locked="0"/>
    </xf>
    <xf numFmtId="1" fontId="58" fillId="24" borderId="10" xfId="0" applyNumberFormat="1" applyFont="1" applyFill="1" applyBorder="1" applyAlignment="1" applyProtection="1">
      <alignment horizontal="center" vertical="center" wrapText="1"/>
      <protection locked="0"/>
    </xf>
    <xf numFmtId="1" fontId="58" fillId="24" borderId="28" xfId="0" applyNumberFormat="1" applyFont="1" applyFill="1" applyBorder="1" applyAlignment="1" applyProtection="1">
      <alignment horizontal="center" vertical="center" wrapText="1"/>
      <protection locked="0"/>
    </xf>
  </cellXfs>
  <cellStyles count="85">
    <cellStyle name="20% - Accent1" xfId="43"/>
    <cellStyle name="20% - Accent2" xfId="44"/>
    <cellStyle name="20% - Accent3" xfId="45"/>
    <cellStyle name="20% - Accent4" xfId="46"/>
    <cellStyle name="20% - Accent5" xfId="47"/>
    <cellStyle name="20% - Accent6" xfId="48"/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Accent1" xfId="61"/>
    <cellStyle name="Accent2" xfId="62"/>
    <cellStyle name="Accent3" xfId="63"/>
    <cellStyle name="Accent4" xfId="64"/>
    <cellStyle name="Accent5" xfId="65"/>
    <cellStyle name="Accent6" xfId="66"/>
    <cellStyle name="Bad" xfId="67"/>
    <cellStyle name="Calculation" xfId="68"/>
    <cellStyle name="Check Cell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Neutral" xfId="78"/>
    <cellStyle name="Note" xfId="79"/>
    <cellStyle name="Output" xfId="80"/>
    <cellStyle name="Title" xfId="81"/>
    <cellStyle name="Total" xfId="82"/>
    <cellStyle name="Warning Text" xfId="83"/>
    <cellStyle name="Βασικό_SYN_LYK_2008" xfId="84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Ουδέτερο" xfId="36" builtinId="28" customBuiltin="1"/>
    <cellStyle name="Προειδοποιητικό κείμενο" xfId="37" builtinId="11" customBuiltin="1"/>
    <cellStyle name="Σημείωση" xfId="38" builtinId="10" customBuiltin="1"/>
    <cellStyle name="Συνδεδεμένο κελί" xfId="39" builtinId="24" customBuiltin="1"/>
    <cellStyle name="Σύνολο" xfId="40" builtinId="25" customBuiltin="1"/>
    <cellStyle name="Τίτλος" xfId="41" builtinId="15" customBuiltin="1"/>
    <cellStyle name="Υπολογισμός" xfId="42" builtinId="22" customBuiltin="1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9"/>
  <sheetViews>
    <sheetView topLeftCell="A19" zoomScale="75" zoomScaleNormal="75" zoomScaleSheetLayoutView="75" workbookViewId="0">
      <selection activeCell="Q32" sqref="Q32"/>
    </sheetView>
  </sheetViews>
  <sheetFormatPr defaultRowHeight="12.75" x14ac:dyDescent="0.2"/>
  <cols>
    <col min="1" max="1" width="71.140625" style="1" customWidth="1"/>
    <col min="2" max="2" width="10.42578125" style="1" customWidth="1"/>
    <col min="3" max="3" width="11" style="1" customWidth="1"/>
    <col min="4" max="4" width="17.140625" style="1" customWidth="1"/>
    <col min="5" max="10" width="9.140625" style="1"/>
    <col min="11" max="11" width="10.140625" style="1" customWidth="1"/>
    <col min="12" max="12" width="11.7109375" style="1" customWidth="1"/>
    <col min="13" max="13" width="11.42578125" style="1" customWidth="1"/>
    <col min="14" max="14" width="9.140625" style="1" hidden="1" customWidth="1"/>
    <col min="15" max="15" width="5.7109375" style="1" customWidth="1"/>
    <col min="16" max="18" width="13" style="1" customWidth="1"/>
    <col min="19" max="16384" width="9.140625" style="1"/>
  </cols>
  <sheetData>
    <row r="1" spans="1:18" s="2" customFormat="1" ht="39" customHeight="1" x14ac:dyDescent="0.3">
      <c r="A1" s="168" t="s">
        <v>57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8" s="4" customFormat="1" ht="20.25" x14ac:dyDescent="0.2">
      <c r="A2" s="170" t="s">
        <v>32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8" s="10" customFormat="1" ht="20.25" x14ac:dyDescent="0.3">
      <c r="A3" s="172" t="s">
        <v>33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</row>
    <row r="4" spans="1:18" ht="20.25" x14ac:dyDescent="0.3">
      <c r="A4" s="5" t="s">
        <v>31</v>
      </c>
      <c r="B4" s="5"/>
      <c r="C4" s="6"/>
      <c r="D4" s="7"/>
      <c r="E4" s="179" t="s">
        <v>0</v>
      </c>
      <c r="F4" s="180"/>
      <c r="G4" s="181" t="s">
        <v>1</v>
      </c>
      <c r="H4" s="182"/>
      <c r="I4" s="174" t="s">
        <v>2</v>
      </c>
      <c r="J4" s="175"/>
      <c r="K4" s="176"/>
      <c r="L4" s="177"/>
      <c r="M4" s="178"/>
    </row>
    <row r="5" spans="1:18" s="9" customFormat="1" ht="82.5" customHeight="1" x14ac:dyDescent="0.2">
      <c r="A5" s="25" t="s">
        <v>9</v>
      </c>
      <c r="B5" s="26" t="s">
        <v>12</v>
      </c>
      <c r="C5" s="27" t="s">
        <v>3</v>
      </c>
      <c r="D5" s="28" t="s">
        <v>34</v>
      </c>
      <c r="E5" s="29" t="s">
        <v>4</v>
      </c>
      <c r="F5" s="30" t="s">
        <v>5</v>
      </c>
      <c r="G5" s="31" t="s">
        <v>4</v>
      </c>
      <c r="H5" s="32" t="s">
        <v>5</v>
      </c>
      <c r="I5" s="33" t="s">
        <v>4</v>
      </c>
      <c r="J5" s="34" t="s">
        <v>5</v>
      </c>
      <c r="K5" s="183" t="s">
        <v>10</v>
      </c>
      <c r="L5" s="184"/>
      <c r="M5" s="8"/>
    </row>
    <row r="6" spans="1:18" s="12" customFormat="1" ht="60" customHeight="1" thickBot="1" x14ac:dyDescent="0.25">
      <c r="A6" s="209" t="s">
        <v>35</v>
      </c>
      <c r="B6" s="210"/>
      <c r="C6" s="210"/>
      <c r="D6" s="210"/>
      <c r="E6" s="198" t="s">
        <v>36</v>
      </c>
      <c r="F6" s="199"/>
      <c r="G6" s="199"/>
      <c r="H6" s="199"/>
      <c r="I6" s="199"/>
      <c r="J6" s="199"/>
      <c r="K6" s="35" t="s">
        <v>4</v>
      </c>
      <c r="L6" s="35" t="s">
        <v>13</v>
      </c>
      <c r="M6" s="183" t="s">
        <v>10</v>
      </c>
      <c r="N6" s="184"/>
      <c r="P6" s="84" t="s">
        <v>22</v>
      </c>
      <c r="Q6" s="84" t="s">
        <v>23</v>
      </c>
      <c r="R6" s="85" t="s">
        <v>24</v>
      </c>
    </row>
    <row r="7" spans="1:18" s="12" customFormat="1" ht="14.25" customHeight="1" x14ac:dyDescent="0.2">
      <c r="A7" s="36" t="s">
        <v>41</v>
      </c>
      <c r="B7" s="212" t="s">
        <v>6</v>
      </c>
      <c r="C7" s="211" t="s">
        <v>7</v>
      </c>
      <c r="D7" s="205" t="e">
        <f>SUM('1o Kard'!#REF!,'2o Kard'!#REF!,'1o esperino Kard'!#REF!,Mouzakiou!#REF!,Palama!#REF!,Sofades!#REF!)</f>
        <v>#REF!</v>
      </c>
      <c r="E7" s="3" t="e">
        <f>SUM('1o Kard'!#REF!,'2o Kard'!#REF!,'1o esperino Kard'!#REF!,Mouzakiou!#REF!,Palama!#REF!,Sofades!#REF!)</f>
        <v>#REF!</v>
      </c>
      <c r="F7" s="3" t="e">
        <f>SUM('1o Kard'!#REF!,'2o Kard'!#REF!,'1o esperino Kard'!#REF!,Mouzakiou!#REF!,Palama!#REF!,Sofades!#REF!)</f>
        <v>#REF!</v>
      </c>
      <c r="G7" s="22"/>
      <c r="H7" s="22"/>
      <c r="I7" s="22"/>
      <c r="J7" s="22"/>
      <c r="K7" s="13" t="e">
        <f>SUM(E7)</f>
        <v>#REF!</v>
      </c>
      <c r="L7" s="13" t="e">
        <f>SUM(F7)</f>
        <v>#REF!</v>
      </c>
      <c r="M7" s="13" t="e">
        <f>SUM(K7,L7)</f>
        <v>#REF!</v>
      </c>
      <c r="P7" s="20" t="e">
        <f>(K7*100)/M7</f>
        <v>#REF!</v>
      </c>
      <c r="Q7" s="20" t="e">
        <f>(L7*100)/M7</f>
        <v>#REF!</v>
      </c>
      <c r="R7" s="20" t="e">
        <f>(M7*100)/$D$7</f>
        <v>#REF!</v>
      </c>
    </row>
    <row r="8" spans="1:18" s="12" customFormat="1" ht="14.25" customHeight="1" x14ac:dyDescent="0.2">
      <c r="A8" s="37" t="s">
        <v>42</v>
      </c>
      <c r="B8" s="213"/>
      <c r="C8" s="188"/>
      <c r="D8" s="206"/>
      <c r="E8" s="3" t="e">
        <f>SUM('1o Kard'!#REF!,'2o Kard'!#REF!,'1o esperino Kard'!#REF!,Mouzakiou!#REF!,Palama!#REF!,Sofades!#REF!)</f>
        <v>#REF!</v>
      </c>
      <c r="F8" s="3" t="e">
        <f>SUM('1o Kard'!#REF!,'2o Kard'!#REF!,'1o esperino Kard'!#REF!,Mouzakiou!#REF!,Palama!#REF!,Sofades!#REF!)</f>
        <v>#REF!</v>
      </c>
      <c r="G8" s="22"/>
      <c r="H8" s="22"/>
      <c r="I8" s="22"/>
      <c r="J8" s="22"/>
      <c r="K8" s="13" t="e">
        <f t="shared" ref="K8:K20" si="0">SUM(E8)</f>
        <v>#REF!</v>
      </c>
      <c r="L8" s="13" t="e">
        <f t="shared" ref="L8:L20" si="1">SUM(F8)</f>
        <v>#REF!</v>
      </c>
      <c r="M8" s="13" t="e">
        <f t="shared" ref="M8:M20" si="2">SUM(K8,L8)</f>
        <v>#REF!</v>
      </c>
      <c r="P8" s="20" t="e">
        <f t="shared" ref="P8:P20" si="3">(K8*100)/M8</f>
        <v>#REF!</v>
      </c>
      <c r="Q8" s="20" t="e">
        <f t="shared" ref="Q8:Q20" si="4">(L8*100)/M8</f>
        <v>#REF!</v>
      </c>
      <c r="R8" s="20" t="e">
        <f>(M8*100)/$D$7</f>
        <v>#REF!</v>
      </c>
    </row>
    <row r="9" spans="1:18" s="12" customFormat="1" ht="28.5" x14ac:dyDescent="0.2">
      <c r="A9" s="37" t="s">
        <v>37</v>
      </c>
      <c r="B9" s="213"/>
      <c r="C9" s="188"/>
      <c r="D9" s="207"/>
      <c r="E9" s="3" t="e">
        <f>SUM('1o Kard'!#REF!,'2o Kard'!#REF!,'1o esperino Kard'!#REF!,Mouzakiou!#REF!,Palama!#REF!,Sofades!#REF!)</f>
        <v>#REF!</v>
      </c>
      <c r="F9" s="3" t="e">
        <f>SUM('1o Kard'!#REF!,'2o Kard'!#REF!,'1o esperino Kard'!#REF!,Mouzakiou!#REF!,Palama!#REF!,Sofades!#REF!)</f>
        <v>#REF!</v>
      </c>
      <c r="G9" s="22"/>
      <c r="H9" s="22"/>
      <c r="I9" s="22"/>
      <c r="J9" s="22"/>
      <c r="K9" s="13" t="e">
        <f t="shared" si="0"/>
        <v>#REF!</v>
      </c>
      <c r="L9" s="13" t="e">
        <f t="shared" si="1"/>
        <v>#REF!</v>
      </c>
      <c r="M9" s="13" t="e">
        <f t="shared" si="2"/>
        <v>#REF!</v>
      </c>
      <c r="P9" s="20" t="e">
        <f t="shared" si="3"/>
        <v>#REF!</v>
      </c>
      <c r="Q9" s="20" t="e">
        <f t="shared" si="4"/>
        <v>#REF!</v>
      </c>
      <c r="R9" s="20" t="e">
        <f>(M9*100)/$D$7</f>
        <v>#REF!</v>
      </c>
    </row>
    <row r="10" spans="1:18" s="12" customFormat="1" ht="28.5" x14ac:dyDescent="0.2">
      <c r="A10" s="38" t="s">
        <v>43</v>
      </c>
      <c r="B10" s="213"/>
      <c r="C10" s="188" t="s">
        <v>30</v>
      </c>
      <c r="D10" s="205" t="e">
        <f>SUM('1o Kard'!#REF!,'2o Kard'!#REF!,'1o esperino Kard'!#REF!,Mouzakiou!#REF!,Palama!#REF!,Sofades!#REF!)</f>
        <v>#REF!</v>
      </c>
      <c r="E10" s="3" t="e">
        <f>SUM('1o Kard'!#REF!,'2o Kard'!#REF!,'1o esperino Kard'!#REF!,Mouzakiou!#REF!,Palama!#REF!,Sofades!#REF!)</f>
        <v>#REF!</v>
      </c>
      <c r="F10" s="3" t="e">
        <f>SUM('1o Kard'!#REF!,'2o Kard'!#REF!,'1o esperino Kard'!#REF!,Mouzakiou!#REF!,Palama!#REF!,Sofades!#REF!)</f>
        <v>#REF!</v>
      </c>
      <c r="G10" s="22"/>
      <c r="H10" s="22"/>
      <c r="I10" s="22"/>
      <c r="J10" s="22"/>
      <c r="K10" s="13" t="e">
        <f t="shared" si="0"/>
        <v>#REF!</v>
      </c>
      <c r="L10" s="13" t="e">
        <f t="shared" si="1"/>
        <v>#REF!</v>
      </c>
      <c r="M10" s="13" t="e">
        <f t="shared" si="2"/>
        <v>#REF!</v>
      </c>
      <c r="P10" s="20" t="e">
        <f t="shared" si="3"/>
        <v>#REF!</v>
      </c>
      <c r="Q10" s="20" t="e">
        <f t="shared" si="4"/>
        <v>#REF!</v>
      </c>
      <c r="R10" s="20" t="e">
        <f>(M10*100)/$D$10</f>
        <v>#REF!</v>
      </c>
    </row>
    <row r="11" spans="1:18" s="12" customFormat="1" ht="28.5" x14ac:dyDescent="0.2">
      <c r="A11" s="38" t="s">
        <v>44</v>
      </c>
      <c r="B11" s="213"/>
      <c r="C11" s="188"/>
      <c r="D11" s="206"/>
      <c r="E11" s="3" t="e">
        <f>SUM('1o Kard'!#REF!,'2o Kard'!#REF!,'1o esperino Kard'!#REF!,Mouzakiou!#REF!,Palama!#REF!,Sofades!#REF!)</f>
        <v>#REF!</v>
      </c>
      <c r="F11" s="3" t="e">
        <f>SUM('1o Kard'!#REF!,'2o Kard'!#REF!,'1o esperino Kard'!#REF!,Mouzakiou!#REF!,Palama!#REF!,Sofades!#REF!)</f>
        <v>#REF!</v>
      </c>
      <c r="G11" s="22"/>
      <c r="H11" s="22"/>
      <c r="I11" s="22"/>
      <c r="J11" s="22"/>
      <c r="K11" s="13" t="e">
        <f t="shared" si="0"/>
        <v>#REF!</v>
      </c>
      <c r="L11" s="13" t="e">
        <f t="shared" si="1"/>
        <v>#REF!</v>
      </c>
      <c r="M11" s="13" t="e">
        <f t="shared" si="2"/>
        <v>#REF!</v>
      </c>
      <c r="P11" s="20" t="e">
        <f t="shared" si="3"/>
        <v>#REF!</v>
      </c>
      <c r="Q11" s="20" t="e">
        <f t="shared" si="4"/>
        <v>#REF!</v>
      </c>
      <c r="R11" s="20" t="e">
        <f>(M11*100)/$D$10</f>
        <v>#REF!</v>
      </c>
    </row>
    <row r="12" spans="1:18" s="12" customFormat="1" ht="57" x14ac:dyDescent="0.2">
      <c r="A12" s="37" t="s">
        <v>38</v>
      </c>
      <c r="B12" s="213"/>
      <c r="C12" s="188"/>
      <c r="D12" s="206"/>
      <c r="E12" s="3" t="e">
        <f>SUM('1o Kard'!#REF!,'2o Kard'!#REF!,'1o esperino Kard'!#REF!,Mouzakiou!#REF!,Palama!#REF!,Sofades!#REF!)</f>
        <v>#REF!</v>
      </c>
      <c r="F12" s="3" t="e">
        <f>SUM('1o Kard'!#REF!,'2o Kard'!#REF!,'1o esperino Kard'!#REF!,Mouzakiou!#REF!,Palama!#REF!,Sofades!#REF!)</f>
        <v>#REF!</v>
      </c>
      <c r="G12" s="22"/>
      <c r="H12" s="22"/>
      <c r="I12" s="22"/>
      <c r="J12" s="22"/>
      <c r="K12" s="13" t="e">
        <f t="shared" si="0"/>
        <v>#REF!</v>
      </c>
      <c r="L12" s="13" t="e">
        <f t="shared" si="1"/>
        <v>#REF!</v>
      </c>
      <c r="M12" s="13" t="e">
        <f t="shared" si="2"/>
        <v>#REF!</v>
      </c>
      <c r="P12" s="20" t="e">
        <f t="shared" si="3"/>
        <v>#REF!</v>
      </c>
      <c r="Q12" s="20" t="e">
        <f t="shared" si="4"/>
        <v>#REF!</v>
      </c>
      <c r="R12" s="20" t="e">
        <f>(M12*100)/$D$10</f>
        <v>#REF!</v>
      </c>
    </row>
    <row r="13" spans="1:18" s="12" customFormat="1" ht="28.5" x14ac:dyDescent="0.2">
      <c r="A13" s="37" t="s">
        <v>45</v>
      </c>
      <c r="B13" s="213"/>
      <c r="C13" s="188"/>
      <c r="D13" s="206"/>
      <c r="E13" s="3" t="e">
        <f>SUM('1o Kard'!#REF!,'2o Kard'!#REF!,'1o esperino Kard'!#REF!,Mouzakiou!#REF!,Palama!#REF!,Sofades!#REF!)</f>
        <v>#REF!</v>
      </c>
      <c r="F13" s="3" t="e">
        <f>SUM('1o Kard'!#REF!,'2o Kard'!#REF!,'1o esperino Kard'!#REF!,Mouzakiou!#REF!,Palama!#REF!,Sofades!#REF!)</f>
        <v>#REF!</v>
      </c>
      <c r="G13" s="22"/>
      <c r="H13" s="22"/>
      <c r="I13" s="22"/>
      <c r="J13" s="22"/>
      <c r="K13" s="13" t="e">
        <f>SUM(E13)</f>
        <v>#REF!</v>
      </c>
      <c r="L13" s="13" t="e">
        <f>SUM(F13)</f>
        <v>#REF!</v>
      </c>
      <c r="M13" s="13" t="e">
        <f>SUM(K13,L13)</f>
        <v>#REF!</v>
      </c>
      <c r="P13" s="20" t="e">
        <f>(K13*100)/M13</f>
        <v>#REF!</v>
      </c>
      <c r="Q13" s="20" t="e">
        <f>(L13*100)/M13</f>
        <v>#REF!</v>
      </c>
      <c r="R13" s="20" t="e">
        <f>(M13*100)/$D$10</f>
        <v>#REF!</v>
      </c>
    </row>
    <row r="14" spans="1:18" s="12" customFormat="1" ht="28.5" x14ac:dyDescent="0.2">
      <c r="A14" s="37" t="s">
        <v>46</v>
      </c>
      <c r="B14" s="213"/>
      <c r="C14" s="188"/>
      <c r="D14" s="207"/>
      <c r="E14" s="3" t="e">
        <f>SUM('1o Kard'!#REF!,'2o Kard'!#REF!,'1o esperino Kard'!#REF!,Mouzakiou!#REF!,Palama!#REF!,Sofades!#REF!)</f>
        <v>#REF!</v>
      </c>
      <c r="F14" s="3" t="e">
        <f>SUM('1o Kard'!#REF!,'2o Kard'!#REF!,'1o esperino Kard'!#REF!,Mouzakiou!#REF!,Palama!#REF!,Sofades!#REF!)</f>
        <v>#REF!</v>
      </c>
      <c r="G14" s="22"/>
      <c r="H14" s="22"/>
      <c r="I14" s="22"/>
      <c r="J14" s="22"/>
      <c r="K14" s="13" t="e">
        <f t="shared" si="0"/>
        <v>#REF!</v>
      </c>
      <c r="L14" s="13" t="e">
        <f t="shared" si="1"/>
        <v>#REF!</v>
      </c>
      <c r="M14" s="13" t="e">
        <f t="shared" si="2"/>
        <v>#REF!</v>
      </c>
      <c r="P14" s="20" t="e">
        <f t="shared" si="3"/>
        <v>#REF!</v>
      </c>
      <c r="Q14" s="20" t="e">
        <f t="shared" si="4"/>
        <v>#REF!</v>
      </c>
      <c r="R14" s="20" t="e">
        <f>(M14*100)/$D$10</f>
        <v>#REF!</v>
      </c>
    </row>
    <row r="15" spans="1:18" s="12" customFormat="1" ht="28.5" x14ac:dyDescent="0.2">
      <c r="A15" s="39" t="s">
        <v>39</v>
      </c>
      <c r="B15" s="213"/>
      <c r="C15" s="188" t="s">
        <v>59</v>
      </c>
      <c r="D15" s="208" t="e">
        <f>SUM('1o Kard'!#REF!,'2o Kard'!#REF!,'1o esperino Kard'!#REF!,Mouzakiou!#REF!,Palama!#REF!,Sofades!#REF!)</f>
        <v>#REF!</v>
      </c>
      <c r="E15" s="3" t="e">
        <f>SUM('1o Kard'!#REF!,'2o Kard'!#REF!,'1o esperino Kard'!#REF!,Mouzakiou!#REF!,Palama!#REF!,Sofades!#REF!)</f>
        <v>#REF!</v>
      </c>
      <c r="F15" s="3" t="e">
        <f>SUM('1o Kard'!#REF!,'2o Kard'!#REF!,'1o esperino Kard'!#REF!,Mouzakiou!#REF!,Palama!#REF!,Sofades!#REF!)</f>
        <v>#REF!</v>
      </c>
      <c r="G15" s="23"/>
      <c r="H15" s="23"/>
      <c r="I15" s="23"/>
      <c r="J15" s="23"/>
      <c r="K15" s="13" t="e">
        <f t="shared" si="0"/>
        <v>#REF!</v>
      </c>
      <c r="L15" s="13" t="e">
        <f t="shared" si="1"/>
        <v>#REF!</v>
      </c>
      <c r="M15" s="13" t="e">
        <f t="shared" si="2"/>
        <v>#REF!</v>
      </c>
      <c r="P15" s="20" t="e">
        <f t="shared" si="3"/>
        <v>#REF!</v>
      </c>
      <c r="Q15" s="20" t="e">
        <f t="shared" si="4"/>
        <v>#REF!</v>
      </c>
      <c r="R15" s="20" t="e">
        <f>(M15*100)/$D$15</f>
        <v>#REF!</v>
      </c>
    </row>
    <row r="16" spans="1:18" s="12" customFormat="1" ht="15" customHeight="1" x14ac:dyDescent="0.2">
      <c r="A16" s="40" t="s">
        <v>47</v>
      </c>
      <c r="B16" s="213"/>
      <c r="C16" s="188"/>
      <c r="D16" s="167"/>
      <c r="E16" s="3" t="e">
        <f>SUM('1o Kard'!#REF!,'2o Kard'!#REF!,'1o esperino Kard'!#REF!,Mouzakiou!#REF!,Palama!#REF!,Sofades!#REF!)</f>
        <v>#REF!</v>
      </c>
      <c r="F16" s="3" t="e">
        <f>SUM('1o Kard'!#REF!,'2o Kard'!#REF!,'1o esperino Kard'!#REF!,Mouzakiou!#REF!,Palama!#REF!,Sofades!#REF!)</f>
        <v>#REF!</v>
      </c>
      <c r="G16" s="23"/>
      <c r="H16" s="23"/>
      <c r="I16" s="23"/>
      <c r="J16" s="23"/>
      <c r="K16" s="13" t="e">
        <f t="shared" si="0"/>
        <v>#REF!</v>
      </c>
      <c r="L16" s="13" t="e">
        <f t="shared" si="1"/>
        <v>#REF!</v>
      </c>
      <c r="M16" s="13" t="e">
        <f t="shared" si="2"/>
        <v>#REF!</v>
      </c>
      <c r="P16" s="20" t="e">
        <f t="shared" si="3"/>
        <v>#REF!</v>
      </c>
      <c r="Q16" s="20" t="e">
        <f t="shared" si="4"/>
        <v>#REF!</v>
      </c>
      <c r="R16" s="20" t="e">
        <f>(M16*100)/$D$15</f>
        <v>#REF!</v>
      </c>
    </row>
    <row r="17" spans="1:18" s="12" customFormat="1" ht="14.25" customHeight="1" x14ac:dyDescent="0.2">
      <c r="A17" s="40" t="s">
        <v>48</v>
      </c>
      <c r="B17" s="213"/>
      <c r="C17" s="188"/>
      <c r="D17" s="150"/>
      <c r="E17" s="3" t="e">
        <f>SUM('1o Kard'!#REF!,'2o Kard'!#REF!,'1o esperino Kard'!#REF!,Mouzakiou!#REF!,Palama!#REF!,Sofades!#REF!)</f>
        <v>#REF!</v>
      </c>
      <c r="F17" s="3" t="e">
        <f>SUM('1o Kard'!#REF!,'2o Kard'!#REF!,'1o esperino Kard'!#REF!,Mouzakiou!#REF!,Palama!#REF!,Sofades!#REF!)</f>
        <v>#REF!</v>
      </c>
      <c r="G17" s="23"/>
      <c r="H17" s="23"/>
      <c r="I17" s="23"/>
      <c r="J17" s="23"/>
      <c r="K17" s="13" t="e">
        <f t="shared" si="0"/>
        <v>#REF!</v>
      </c>
      <c r="L17" s="13" t="e">
        <f t="shared" si="1"/>
        <v>#REF!</v>
      </c>
      <c r="M17" s="13" t="e">
        <f t="shared" si="2"/>
        <v>#REF!</v>
      </c>
      <c r="P17" s="20" t="e">
        <f t="shared" si="3"/>
        <v>#REF!</v>
      </c>
      <c r="Q17" s="20" t="e">
        <f t="shared" si="4"/>
        <v>#REF!</v>
      </c>
      <c r="R17" s="20" t="e">
        <f>(M17*100)/$D$15</f>
        <v>#REF!</v>
      </c>
    </row>
    <row r="18" spans="1:18" s="12" customFormat="1" ht="14.25" customHeight="1" x14ac:dyDescent="0.2">
      <c r="A18" s="38" t="s">
        <v>49</v>
      </c>
      <c r="B18" s="213"/>
      <c r="C18" s="165" t="s">
        <v>60</v>
      </c>
      <c r="D18" s="208" t="e">
        <f>SUM('1o Kard'!#REF!,'2o Kard'!#REF!,'1o esperino Kard'!#REF!,Mouzakiou!#REF!,Palama!#REF!,Sofades!#REF!)</f>
        <v>#REF!</v>
      </c>
      <c r="E18" s="3" t="e">
        <f>SUM('1o Kard'!#REF!,'2o Kard'!#REF!,'1o esperino Kard'!#REF!,Mouzakiou!#REF!,Palama!#REF!,Sofades!#REF!)</f>
        <v>#REF!</v>
      </c>
      <c r="F18" s="3" t="e">
        <f>SUM('1o Kard'!#REF!,'2o Kard'!#REF!,'1o esperino Kard'!#REF!,Mouzakiou!#REF!,Palama!#REF!,Sofades!#REF!)</f>
        <v>#REF!</v>
      </c>
      <c r="G18" s="23"/>
      <c r="H18" s="23"/>
      <c r="I18" s="23"/>
      <c r="J18" s="23"/>
      <c r="K18" s="13" t="e">
        <f t="shared" si="0"/>
        <v>#REF!</v>
      </c>
      <c r="L18" s="13" t="e">
        <f t="shared" si="1"/>
        <v>#REF!</v>
      </c>
      <c r="M18" s="13" t="e">
        <f t="shared" si="2"/>
        <v>#REF!</v>
      </c>
      <c r="P18" s="20" t="e">
        <f t="shared" si="3"/>
        <v>#REF!</v>
      </c>
      <c r="Q18" s="20" t="e">
        <f t="shared" si="4"/>
        <v>#REF!</v>
      </c>
      <c r="R18" s="20" t="e">
        <f>(M18*100)/$D$18</f>
        <v>#REF!</v>
      </c>
    </row>
    <row r="19" spans="1:18" s="12" customFormat="1" ht="28.5" x14ac:dyDescent="0.2">
      <c r="A19" s="38" t="s">
        <v>50</v>
      </c>
      <c r="B19" s="213"/>
      <c r="C19" s="165"/>
      <c r="D19" s="167"/>
      <c r="E19" s="3" t="e">
        <f>SUM('1o Kard'!#REF!,'2o Kard'!#REF!,'1o esperino Kard'!#REF!,Mouzakiou!#REF!,Palama!#REF!,Sofades!#REF!)</f>
        <v>#REF!</v>
      </c>
      <c r="F19" s="3" t="e">
        <f>SUM('1o Kard'!#REF!,'2o Kard'!#REF!,'1o esperino Kard'!#REF!,Mouzakiou!#REF!,Palama!#REF!,Sofades!#REF!)</f>
        <v>#REF!</v>
      </c>
      <c r="G19" s="23"/>
      <c r="H19" s="23"/>
      <c r="I19" s="23"/>
      <c r="J19" s="23"/>
      <c r="K19" s="13" t="e">
        <f>SUM(E19)</f>
        <v>#REF!</v>
      </c>
      <c r="L19" s="13" t="e">
        <f>SUM(F19)</f>
        <v>#REF!</v>
      </c>
      <c r="M19" s="13" t="e">
        <f>SUM(K19,L19)</f>
        <v>#REF!</v>
      </c>
      <c r="P19" s="20" t="e">
        <f>(K19*100)/M19</f>
        <v>#REF!</v>
      </c>
      <c r="Q19" s="20" t="e">
        <f>(L19*100)/M19</f>
        <v>#REF!</v>
      </c>
      <c r="R19" s="20" t="e">
        <f>(M19*100)/$D$18</f>
        <v>#REF!</v>
      </c>
    </row>
    <row r="20" spans="1:18" s="12" customFormat="1" ht="14.25" customHeight="1" thickBot="1" x14ac:dyDescent="0.25">
      <c r="A20" s="41" t="s">
        <v>51</v>
      </c>
      <c r="B20" s="214"/>
      <c r="C20" s="166"/>
      <c r="D20" s="150"/>
      <c r="E20" s="3" t="e">
        <f>SUM('1o Kard'!#REF!,'2o Kard'!#REF!,'1o esperino Kard'!#REF!,Mouzakiou!#REF!,Palama!#REF!,Sofades!#REF!)</f>
        <v>#REF!</v>
      </c>
      <c r="F20" s="3" t="e">
        <f>SUM('1o Kard'!#REF!,'2o Kard'!#REF!,'1o esperino Kard'!#REF!,Mouzakiou!#REF!,Palama!#REF!,Sofades!#REF!)</f>
        <v>#REF!</v>
      </c>
      <c r="G20" s="23"/>
      <c r="H20" s="23"/>
      <c r="I20" s="23"/>
      <c r="J20" s="23"/>
      <c r="K20" s="13" t="e">
        <f t="shared" si="0"/>
        <v>#REF!</v>
      </c>
      <c r="L20" s="13" t="e">
        <f t="shared" si="1"/>
        <v>#REF!</v>
      </c>
      <c r="M20" s="13" t="e">
        <f t="shared" si="2"/>
        <v>#REF!</v>
      </c>
      <c r="P20" s="20" t="e">
        <f t="shared" si="3"/>
        <v>#REF!</v>
      </c>
      <c r="Q20" s="20" t="e">
        <f t="shared" si="4"/>
        <v>#REF!</v>
      </c>
      <c r="R20" s="20" t="e">
        <f>(M20*100)/$D$18</f>
        <v>#REF!</v>
      </c>
    </row>
    <row r="21" spans="1:18" s="12" customFormat="1" ht="14.25" customHeight="1" x14ac:dyDescent="0.2">
      <c r="A21" s="42" t="s">
        <v>52</v>
      </c>
      <c r="B21" s="185" t="s">
        <v>8</v>
      </c>
      <c r="C21" s="189" t="s">
        <v>7</v>
      </c>
      <c r="D21" s="149" t="e">
        <f>SUM('1o Kard'!#REF!,'2o Kard'!#REF!,'1o esperino Kard'!#REF!,Mouzakiou!#REF!,Palama!#REF!,Sofades!#REF!)</f>
        <v>#REF!</v>
      </c>
      <c r="E21" s="23"/>
      <c r="F21" s="23"/>
      <c r="G21" s="3" t="e">
        <f>SUM('1o Kard'!#REF!,'2o Kard'!#REF!,'1o esperino Kard'!#REF!,Mouzakiou!#REF!,Palama!#REF!,Sofades!#REF!)</f>
        <v>#REF!</v>
      </c>
      <c r="H21" s="3" t="e">
        <f>SUM('1o Kard'!#REF!,'2o Kard'!#REF!,'1o esperino Kard'!#REF!,Mouzakiou!#REF!,Palama!#REF!,Sofades!#REF!)</f>
        <v>#REF!</v>
      </c>
      <c r="I21" s="23"/>
      <c r="J21" s="23"/>
      <c r="K21" s="13" t="e">
        <f t="shared" ref="K21:L26" si="5">SUM(G21)</f>
        <v>#REF!</v>
      </c>
      <c r="L21" s="13" t="e">
        <f t="shared" si="5"/>
        <v>#REF!</v>
      </c>
      <c r="M21" s="13" t="e">
        <f t="shared" ref="M21:M29" si="6">SUM(K21,L21)</f>
        <v>#REF!</v>
      </c>
      <c r="P21" s="20" t="e">
        <f t="shared" ref="P21:P27" si="7">(K21*100)/M21</f>
        <v>#REF!</v>
      </c>
      <c r="Q21" s="20" t="e">
        <f t="shared" ref="Q21:Q27" si="8">(L21*100)/M21</f>
        <v>#REF!</v>
      </c>
      <c r="R21" s="20" t="e">
        <f>(M21*100)/$D$21</f>
        <v>#REF!</v>
      </c>
    </row>
    <row r="22" spans="1:18" s="12" customFormat="1" ht="14.25" customHeight="1" x14ac:dyDescent="0.2">
      <c r="A22" s="37" t="s">
        <v>27</v>
      </c>
      <c r="B22" s="186"/>
      <c r="C22" s="190"/>
      <c r="D22" s="167"/>
      <c r="E22" s="23"/>
      <c r="F22" s="23"/>
      <c r="G22" s="3" t="e">
        <f>SUM('1o Kard'!#REF!,'2o Kard'!#REF!,'1o esperino Kard'!#REF!,Mouzakiou!#REF!,Palama!#REF!,Sofades!#REF!)</f>
        <v>#REF!</v>
      </c>
      <c r="H22" s="3" t="e">
        <f>SUM('1o Kard'!#REF!,'2o Kard'!#REF!,'1o esperino Kard'!#REF!,Mouzakiou!#REF!,Palama!#REF!,Sofades!#REF!)</f>
        <v>#REF!</v>
      </c>
      <c r="I22" s="23"/>
      <c r="J22" s="23"/>
      <c r="K22" s="13" t="e">
        <f>SUM(G22)</f>
        <v>#REF!</v>
      </c>
      <c r="L22" s="13" t="e">
        <f>SUM(H22)</f>
        <v>#REF!</v>
      </c>
      <c r="M22" s="13" t="e">
        <f>SUM(K22,L22)</f>
        <v>#REF!</v>
      </c>
      <c r="P22" s="20" t="e">
        <f>(K22*100)/M22</f>
        <v>#REF!</v>
      </c>
      <c r="Q22" s="20" t="e">
        <f>(L22*100)/M22</f>
        <v>#REF!</v>
      </c>
      <c r="R22" s="20" t="e">
        <f>(M22*100)/$D$21</f>
        <v>#REF!</v>
      </c>
    </row>
    <row r="23" spans="1:18" s="12" customFormat="1" ht="16.5" customHeight="1" x14ac:dyDescent="0.2">
      <c r="A23" s="38" t="s">
        <v>53</v>
      </c>
      <c r="B23" s="186"/>
      <c r="C23" s="191"/>
      <c r="D23" s="150"/>
      <c r="E23" s="23"/>
      <c r="F23" s="23"/>
      <c r="G23" s="3" t="e">
        <f>SUM('1o Kard'!#REF!,'2o Kard'!#REF!,'1o esperino Kard'!#REF!,Mouzakiou!#REF!,Palama!#REF!,Sofades!#REF!)</f>
        <v>#REF!</v>
      </c>
      <c r="H23" s="3" t="e">
        <f>SUM('1o Kard'!#REF!,'2o Kard'!#REF!,'1o esperino Kard'!#REF!,Mouzakiou!#REF!,Palama!#REF!,Sofades!#REF!)</f>
        <v>#REF!</v>
      </c>
      <c r="I23" s="23"/>
      <c r="J23" s="23"/>
      <c r="K23" s="13" t="e">
        <f t="shared" si="5"/>
        <v>#REF!</v>
      </c>
      <c r="L23" s="13" t="e">
        <f t="shared" si="5"/>
        <v>#REF!</v>
      </c>
      <c r="M23" s="13" t="e">
        <f t="shared" si="6"/>
        <v>#REF!</v>
      </c>
      <c r="P23" s="20" t="e">
        <f t="shared" si="7"/>
        <v>#REF!</v>
      </c>
      <c r="Q23" s="20" t="e">
        <f t="shared" si="8"/>
        <v>#REF!</v>
      </c>
      <c r="R23" s="20" t="e">
        <f>(M23*100)/$D$21</f>
        <v>#REF!</v>
      </c>
    </row>
    <row r="24" spans="1:18" s="12" customFormat="1" ht="14.25" customHeight="1" x14ac:dyDescent="0.2">
      <c r="A24" s="38" t="s">
        <v>54</v>
      </c>
      <c r="B24" s="186"/>
      <c r="C24" s="202" t="s">
        <v>30</v>
      </c>
      <c r="D24" s="192" t="e">
        <f>SUM('1o Kard'!#REF!,'2o Kard'!#REF!,'1o esperino Kard'!#REF!,Mouzakiou!#REF!,Palama!#REF!,Sofades!#REF!)</f>
        <v>#REF!</v>
      </c>
      <c r="E24" s="23"/>
      <c r="F24" s="23"/>
      <c r="G24" s="3" t="e">
        <f>SUM('1o Kard'!#REF!,'2o Kard'!#REF!,'1o esperino Kard'!#REF!,Mouzakiou!#REF!,Palama!#REF!,Sofades!#REF!)</f>
        <v>#REF!</v>
      </c>
      <c r="H24" s="3" t="e">
        <f>SUM('1o Kard'!#REF!,'2o Kard'!#REF!,'1o esperino Kard'!#REF!,Mouzakiou!#REF!,Palama!#REF!,Sofades!#REF!)</f>
        <v>#REF!</v>
      </c>
      <c r="I24" s="23"/>
      <c r="J24" s="23"/>
      <c r="K24" s="13" t="e">
        <f t="shared" si="5"/>
        <v>#REF!</v>
      </c>
      <c r="L24" s="13" t="e">
        <f t="shared" si="5"/>
        <v>#REF!</v>
      </c>
      <c r="M24" s="13" t="e">
        <f t="shared" si="6"/>
        <v>#REF!</v>
      </c>
      <c r="P24" s="20" t="e">
        <f t="shared" si="7"/>
        <v>#REF!</v>
      </c>
      <c r="Q24" s="20" t="e">
        <f t="shared" si="8"/>
        <v>#REF!</v>
      </c>
      <c r="R24" s="20" t="e">
        <f>(M24*100)/$D$24</f>
        <v>#REF!</v>
      </c>
    </row>
    <row r="25" spans="1:18" s="12" customFormat="1" ht="14.25" customHeight="1" x14ac:dyDescent="0.2">
      <c r="A25" s="37" t="s">
        <v>55</v>
      </c>
      <c r="B25" s="186"/>
      <c r="C25" s="203"/>
      <c r="D25" s="193"/>
      <c r="E25" s="23"/>
      <c r="F25" s="23"/>
      <c r="G25" s="3" t="e">
        <f>SUM('1o Kard'!#REF!,'2o Kard'!#REF!,'1o esperino Kard'!#REF!,Mouzakiou!#REF!,Palama!#REF!,Sofades!#REF!)</f>
        <v>#REF!</v>
      </c>
      <c r="H25" s="3" t="e">
        <f>SUM('1o Kard'!#REF!,'2o Kard'!#REF!,'1o esperino Kard'!#REF!,Mouzakiou!#REF!,Palama!#REF!,Sofades!#REF!)</f>
        <v>#REF!</v>
      </c>
      <c r="I25" s="23"/>
      <c r="J25" s="23"/>
      <c r="K25" s="13" t="e">
        <f t="shared" si="5"/>
        <v>#REF!</v>
      </c>
      <c r="L25" s="13" t="e">
        <f t="shared" si="5"/>
        <v>#REF!</v>
      </c>
      <c r="M25" s="13" t="e">
        <f t="shared" si="6"/>
        <v>#REF!</v>
      </c>
      <c r="P25" s="20" t="e">
        <f t="shared" si="7"/>
        <v>#REF!</v>
      </c>
      <c r="Q25" s="20" t="e">
        <f t="shared" si="8"/>
        <v>#REF!</v>
      </c>
      <c r="R25" s="20" t="e">
        <f>(M25*100)/$D$24</f>
        <v>#REF!</v>
      </c>
    </row>
    <row r="26" spans="1:18" s="12" customFormat="1" ht="14.25" customHeight="1" thickBot="1" x14ac:dyDescent="0.25">
      <c r="A26" s="43" t="s">
        <v>56</v>
      </c>
      <c r="B26" s="187"/>
      <c r="C26" s="204"/>
      <c r="D26" s="194"/>
      <c r="E26" s="23"/>
      <c r="F26" s="23"/>
      <c r="G26" s="3" t="e">
        <f>SUM('1o Kard'!#REF!,'2o Kard'!#REF!,'1o esperino Kard'!#REF!,Mouzakiou!#REF!,Palama!#REF!,Sofades!#REF!)</f>
        <v>#REF!</v>
      </c>
      <c r="H26" s="3" t="e">
        <f>SUM('1o Kard'!#REF!,'2o Kard'!#REF!,'1o esperino Kard'!#REF!,Mouzakiou!#REF!,Palama!#REF!,Sofades!#REF!)</f>
        <v>#REF!</v>
      </c>
      <c r="I26" s="23"/>
      <c r="J26" s="23"/>
      <c r="K26" s="13" t="e">
        <f t="shared" si="5"/>
        <v>#REF!</v>
      </c>
      <c r="L26" s="13" t="e">
        <f t="shared" si="5"/>
        <v>#REF!</v>
      </c>
      <c r="M26" s="13" t="e">
        <f t="shared" si="6"/>
        <v>#REF!</v>
      </c>
      <c r="P26" s="20" t="e">
        <f t="shared" si="7"/>
        <v>#REF!</v>
      </c>
      <c r="Q26" s="20" t="e">
        <f t="shared" si="8"/>
        <v>#REF!</v>
      </c>
      <c r="R26" s="20" t="e">
        <f>(M26*100)/$D$24</f>
        <v>#REF!</v>
      </c>
    </row>
    <row r="27" spans="1:18" ht="28.5" customHeight="1" x14ac:dyDescent="0.2">
      <c r="A27" s="44" t="s">
        <v>28</v>
      </c>
      <c r="B27" s="215" t="s">
        <v>11</v>
      </c>
      <c r="C27" s="45" t="s">
        <v>61</v>
      </c>
      <c r="D27" s="50" t="e">
        <f>SUM('1o Kard'!#REF!,'2o Kard'!#REF!,'1o esperino Kard'!#REF!,Mouzakiou!#REF!,Palama!#REF!,Sofades!#REF!)</f>
        <v>#REF!</v>
      </c>
      <c r="E27" s="23"/>
      <c r="F27" s="23"/>
      <c r="G27" s="23"/>
      <c r="H27" s="23"/>
      <c r="I27" s="3" t="e">
        <f>SUM('1o Kard'!#REF!,'2o Kard'!#REF!,'1o esperino Kard'!#REF!,Mouzakiou!#REF!,Palama!#REF!,Sofades!#REF!)</f>
        <v>#REF!</v>
      </c>
      <c r="J27" s="3" t="e">
        <f>SUM('1o Kard'!#REF!,'2o Kard'!#REF!,'1o esperino Kard'!#REF!,Mouzakiou!#REF!,Palama!#REF!,Sofades!#REF!)</f>
        <v>#REF!</v>
      </c>
      <c r="K27" s="13" t="e">
        <f>SUM(I27)</f>
        <v>#REF!</v>
      </c>
      <c r="L27" s="13" t="e">
        <f>SUM(J27)</f>
        <v>#REF!</v>
      </c>
      <c r="M27" s="13" t="e">
        <f t="shared" si="6"/>
        <v>#REF!</v>
      </c>
      <c r="P27" s="20" t="e">
        <f t="shared" si="7"/>
        <v>#REF!</v>
      </c>
      <c r="Q27" s="20" t="e">
        <f t="shared" si="8"/>
        <v>#REF!</v>
      </c>
      <c r="R27" s="20" t="e">
        <f>(M27*100)/D27</f>
        <v>#REF!</v>
      </c>
    </row>
    <row r="28" spans="1:18" ht="42.75" x14ac:dyDescent="0.2">
      <c r="A28" s="46" t="s">
        <v>40</v>
      </c>
      <c r="B28" s="216"/>
      <c r="C28" s="218" t="s">
        <v>62</v>
      </c>
      <c r="D28" s="149" t="e">
        <f>SUM('1o Kard'!#REF!,'2o Kard'!#REF!,'1o esperino Kard'!#REF!,Mouzakiou!#REF!,Palama!#REF!,Sofades!#REF!)</f>
        <v>#REF!</v>
      </c>
      <c r="E28" s="23"/>
      <c r="F28" s="23"/>
      <c r="G28" s="23"/>
      <c r="H28" s="23"/>
      <c r="I28" s="3" t="e">
        <f>SUM('1o Kard'!#REF!,'2o Kard'!#REF!,'1o esperino Kard'!#REF!,Mouzakiou!#REF!,Palama!#REF!,Sofades!#REF!)</f>
        <v>#REF!</v>
      </c>
      <c r="J28" s="3" t="e">
        <f>SUM('1o Kard'!#REF!,'2o Kard'!#REF!,'1o esperino Kard'!#REF!,Mouzakiou!#REF!,Palama!#REF!,Sofades!#REF!)</f>
        <v>#REF!</v>
      </c>
      <c r="K28" s="13" t="e">
        <f>SUM(I28,J28)</f>
        <v>#REF!</v>
      </c>
      <c r="L28" s="13" t="e">
        <f>SUM(J28,K28)</f>
        <v>#REF!</v>
      </c>
      <c r="M28" s="13" t="e">
        <f t="shared" si="6"/>
        <v>#REF!</v>
      </c>
      <c r="N28" s="1" t="e">
        <f t="shared" ref="N28:R29" si="9">SUM(L28,M28)</f>
        <v>#REF!</v>
      </c>
      <c r="O28" s="1" t="e">
        <f t="shared" si="9"/>
        <v>#REF!</v>
      </c>
      <c r="P28" s="20" t="e">
        <f t="shared" si="9"/>
        <v>#REF!</v>
      </c>
      <c r="Q28" s="20" t="e">
        <f t="shared" si="9"/>
        <v>#REF!</v>
      </c>
      <c r="R28" s="20" t="e">
        <f t="shared" si="9"/>
        <v>#REF!</v>
      </c>
    </row>
    <row r="29" spans="1:18" ht="15" thickBot="1" x14ac:dyDescent="0.25">
      <c r="A29" s="47" t="s">
        <v>29</v>
      </c>
      <c r="B29" s="217"/>
      <c r="C29" s="219"/>
      <c r="D29" s="150"/>
      <c r="E29" s="23"/>
      <c r="F29" s="23"/>
      <c r="G29" s="23"/>
      <c r="H29" s="23"/>
      <c r="I29" s="3" t="e">
        <f>SUM('1o Kard'!#REF!,'2o Kard'!#REF!,'1o esperino Kard'!#REF!,Mouzakiou!#REF!,Palama!#REF!,Sofades!#REF!)</f>
        <v>#REF!</v>
      </c>
      <c r="J29" s="3" t="e">
        <f>SUM('1o Kard'!#REF!,'2o Kard'!#REF!,'1o esperino Kard'!#REF!,Mouzakiou!#REF!,Palama!#REF!,Sofades!#REF!)</f>
        <v>#REF!</v>
      </c>
      <c r="K29" s="13" t="e">
        <f>SUM(I29,J29)</f>
        <v>#REF!</v>
      </c>
      <c r="L29" s="13" t="e">
        <f>SUM(J29,K29)</f>
        <v>#REF!</v>
      </c>
      <c r="M29" s="13" t="e">
        <f t="shared" si="6"/>
        <v>#REF!</v>
      </c>
      <c r="N29" s="1" t="e">
        <f t="shared" si="9"/>
        <v>#REF!</v>
      </c>
      <c r="O29" s="1" t="e">
        <f t="shared" si="9"/>
        <v>#REF!</v>
      </c>
      <c r="P29" s="20" t="e">
        <f t="shared" si="9"/>
        <v>#REF!</v>
      </c>
      <c r="Q29" s="20" t="e">
        <f t="shared" si="9"/>
        <v>#REF!</v>
      </c>
      <c r="R29" s="20" t="e">
        <f t="shared" si="9"/>
        <v>#REF!</v>
      </c>
    </row>
    <row r="30" spans="1:18" ht="25.5" customHeight="1" thickBot="1" x14ac:dyDescent="0.3">
      <c r="A30" s="200" t="s">
        <v>14</v>
      </c>
      <c r="B30" s="201"/>
      <c r="C30" s="201"/>
      <c r="D30" s="201"/>
      <c r="E30" s="201"/>
      <c r="F30" s="201"/>
      <c r="G30" s="201"/>
      <c r="H30" s="201"/>
      <c r="I30" s="201"/>
      <c r="J30" s="201"/>
      <c r="K30" s="14" t="e">
        <f>SUM(K7:K29)</f>
        <v>#REF!</v>
      </c>
      <c r="L30" s="14" t="e">
        <f>SUM(L7:L29)</f>
        <v>#REF!</v>
      </c>
      <c r="M30" s="14" t="e">
        <f>SUM(M7:M29)</f>
        <v>#REF!</v>
      </c>
      <c r="N30" s="11"/>
      <c r="P30" s="195" t="s">
        <v>25</v>
      </c>
      <c r="Q30" s="197" t="s">
        <v>26</v>
      </c>
    </row>
    <row r="31" spans="1:18" ht="25.5" customHeight="1" thickBot="1" x14ac:dyDescent="0.25">
      <c r="A31" s="154" t="s">
        <v>15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6"/>
      <c r="L31" s="156"/>
      <c r="M31" s="157"/>
      <c r="P31" s="196"/>
      <c r="Q31" s="196"/>
    </row>
    <row r="32" spans="1:18" ht="25.5" customHeight="1" thickBot="1" x14ac:dyDescent="0.3">
      <c r="A32" s="158" t="s">
        <v>16</v>
      </c>
      <c r="B32" s="159"/>
      <c r="C32" s="159"/>
      <c r="D32" s="159"/>
      <c r="E32" s="159"/>
      <c r="F32" s="159"/>
      <c r="G32" s="159"/>
      <c r="H32" s="159"/>
      <c r="I32" s="159"/>
      <c r="J32" s="160"/>
      <c r="K32" s="15" t="e">
        <f>SUM(K7:K20)</f>
        <v>#REF!</v>
      </c>
      <c r="L32" s="15" t="e">
        <f>SUM(L7:L20)</f>
        <v>#REF!</v>
      </c>
      <c r="M32" s="15" t="e">
        <f>SUM(M7:M20)</f>
        <v>#REF!</v>
      </c>
      <c r="N32" s="11"/>
      <c r="P32" s="1" t="e">
        <f>SUM(D7:D20)</f>
        <v>#REF!</v>
      </c>
      <c r="Q32" s="21" t="e">
        <f>(M32*100)/P32</f>
        <v>#REF!</v>
      </c>
    </row>
    <row r="33" spans="1:17" ht="25.5" customHeight="1" thickBot="1" x14ac:dyDescent="0.3">
      <c r="A33" s="161" t="s">
        <v>17</v>
      </c>
      <c r="B33" s="159"/>
      <c r="C33" s="159"/>
      <c r="D33" s="159"/>
      <c r="E33" s="159"/>
      <c r="F33" s="159"/>
      <c r="G33" s="159"/>
      <c r="H33" s="159"/>
      <c r="I33" s="159"/>
      <c r="J33" s="160"/>
      <c r="K33" s="16" t="e">
        <f>SUM(K21:K26)</f>
        <v>#REF!</v>
      </c>
      <c r="L33" s="16" t="e">
        <f>SUM(L21:L26)</f>
        <v>#REF!</v>
      </c>
      <c r="M33" s="16" t="e">
        <f>SUM(M21:M26)</f>
        <v>#REF!</v>
      </c>
      <c r="N33" s="11"/>
      <c r="P33" s="1" t="e">
        <f>SUM(D21:D26)</f>
        <v>#REF!</v>
      </c>
      <c r="Q33" s="21" t="e">
        <f>(M33*100)/P33</f>
        <v>#REF!</v>
      </c>
    </row>
    <row r="34" spans="1:17" ht="25.5" customHeight="1" thickBot="1" x14ac:dyDescent="0.3">
      <c r="A34" s="162" t="s">
        <v>18</v>
      </c>
      <c r="B34" s="163"/>
      <c r="C34" s="163"/>
      <c r="D34" s="163"/>
      <c r="E34" s="163"/>
      <c r="F34" s="163"/>
      <c r="G34" s="163"/>
      <c r="H34" s="163"/>
      <c r="I34" s="163"/>
      <c r="J34" s="164"/>
      <c r="K34" s="17" t="e">
        <f>SUM(K27:K29)</f>
        <v>#REF!</v>
      </c>
      <c r="L34" s="17" t="e">
        <f>SUM(L27:L29)</f>
        <v>#REF!</v>
      </c>
      <c r="M34" s="17" t="e">
        <f>SUM(M27:M29)</f>
        <v>#REF!</v>
      </c>
      <c r="N34" s="11"/>
      <c r="P34" s="1" t="e">
        <f>SUM(D27:D29)</f>
        <v>#REF!</v>
      </c>
      <c r="Q34" s="21" t="e">
        <f>(M34*100)/P34</f>
        <v>#REF!</v>
      </c>
    </row>
    <row r="35" spans="1:17" ht="24.75" customHeight="1" thickBot="1" x14ac:dyDescent="0.3">
      <c r="A35" s="151" t="s">
        <v>19</v>
      </c>
      <c r="B35" s="152"/>
      <c r="C35" s="152"/>
      <c r="D35" s="152"/>
      <c r="E35" s="152"/>
      <c r="F35" s="152"/>
      <c r="G35" s="152"/>
      <c r="H35" s="152"/>
      <c r="I35" s="152"/>
      <c r="J35" s="153"/>
      <c r="K35" s="18" t="e">
        <f>SUM(K7:K9,K21:K23)</f>
        <v>#REF!</v>
      </c>
      <c r="L35" s="18" t="e">
        <f>SUM(L7:L9,L21:L23)</f>
        <v>#REF!</v>
      </c>
      <c r="M35" s="18" t="e">
        <f>SUM(M7:M9,M21:M23)</f>
        <v>#REF!</v>
      </c>
      <c r="N35" s="11"/>
    </row>
    <row r="36" spans="1:17" ht="25.5" customHeight="1" thickBot="1" x14ac:dyDescent="0.3">
      <c r="A36" s="151" t="s">
        <v>20</v>
      </c>
      <c r="B36" s="152"/>
      <c r="C36" s="152"/>
      <c r="D36" s="152"/>
      <c r="E36" s="152"/>
      <c r="F36" s="152"/>
      <c r="G36" s="152"/>
      <c r="H36" s="152"/>
      <c r="I36" s="152"/>
      <c r="J36" s="153"/>
      <c r="K36" s="18" t="e">
        <f>SUM(K10:K14,K24:K26)</f>
        <v>#REF!</v>
      </c>
      <c r="L36" s="18" t="e">
        <f>SUM(L10:L14,L24:L26)</f>
        <v>#REF!</v>
      </c>
      <c r="M36" s="18" t="e">
        <f>SUM(M10:M14,M24:M26)</f>
        <v>#REF!</v>
      </c>
      <c r="N36" s="11"/>
    </row>
    <row r="37" spans="1:17" ht="27.75" customHeight="1" thickBot="1" x14ac:dyDescent="0.3">
      <c r="A37" s="151" t="s">
        <v>21</v>
      </c>
      <c r="B37" s="152"/>
      <c r="C37" s="152"/>
      <c r="D37" s="152"/>
      <c r="E37" s="152"/>
      <c r="F37" s="152"/>
      <c r="G37" s="152"/>
      <c r="H37" s="152"/>
      <c r="I37" s="152"/>
      <c r="J37" s="153"/>
      <c r="K37" s="18" t="e">
        <f>SUM(K15:K20,K27:K29)</f>
        <v>#REF!</v>
      </c>
      <c r="L37" s="18" t="e">
        <f>SUM(L15:L20,L27:L29)</f>
        <v>#REF!</v>
      </c>
      <c r="M37" s="18" t="e">
        <f>SUM(M15:M20,M27:M29)</f>
        <v>#REF!</v>
      </c>
      <c r="N37" s="11"/>
    </row>
    <row r="38" spans="1:17" ht="24" customHeight="1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7" ht="14.25" x14ac:dyDescent="0.2">
      <c r="A39" s="24" t="s">
        <v>58</v>
      </c>
    </row>
  </sheetData>
  <mergeCells count="38">
    <mergeCell ref="P30:P31"/>
    <mergeCell ref="Q30:Q31"/>
    <mergeCell ref="K5:L5"/>
    <mergeCell ref="E6:J6"/>
    <mergeCell ref="A30:J30"/>
    <mergeCell ref="C24:C26"/>
    <mergeCell ref="D7:D9"/>
    <mergeCell ref="D10:D14"/>
    <mergeCell ref="D15:D17"/>
    <mergeCell ref="D18:D20"/>
    <mergeCell ref="A6:D6"/>
    <mergeCell ref="C7:C9"/>
    <mergeCell ref="B7:B20"/>
    <mergeCell ref="C10:C14"/>
    <mergeCell ref="B27:B29"/>
    <mergeCell ref="C28:C29"/>
    <mergeCell ref="C18:C20"/>
    <mergeCell ref="D21:D23"/>
    <mergeCell ref="A1:M1"/>
    <mergeCell ref="A2:M2"/>
    <mergeCell ref="A3:M3"/>
    <mergeCell ref="I4:J4"/>
    <mergeCell ref="K4:M4"/>
    <mergeCell ref="E4:F4"/>
    <mergeCell ref="G4:H4"/>
    <mergeCell ref="M6:N6"/>
    <mergeCell ref="B21:B26"/>
    <mergeCell ref="C15:C17"/>
    <mergeCell ref="C21:C23"/>
    <mergeCell ref="D24:D26"/>
    <mergeCell ref="D28:D29"/>
    <mergeCell ref="A37:J37"/>
    <mergeCell ref="A31:M31"/>
    <mergeCell ref="A32:J32"/>
    <mergeCell ref="A33:J33"/>
    <mergeCell ref="A34:J34"/>
    <mergeCell ref="A36:J36"/>
    <mergeCell ref="A35:J35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3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6"/>
  <sheetViews>
    <sheetView tabSelected="1" zoomScale="75" zoomScaleNormal="75" workbookViewId="0">
      <selection activeCell="M28" sqref="M28"/>
    </sheetView>
  </sheetViews>
  <sheetFormatPr defaultRowHeight="12.75" x14ac:dyDescent="0.2"/>
  <cols>
    <col min="1" max="1" width="86.42578125" customWidth="1"/>
    <col min="4" max="4" width="39" customWidth="1"/>
  </cols>
  <sheetData>
    <row r="1" spans="1:15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5" ht="51" customHeight="1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5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5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5" ht="20.25" x14ac:dyDescent="0.3">
      <c r="A5" s="5" t="s">
        <v>31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5" ht="61.5" x14ac:dyDescent="0.2">
      <c r="A6" s="64" t="s">
        <v>9</v>
      </c>
      <c r="B6" s="71" t="s">
        <v>12</v>
      </c>
      <c r="C6" s="72" t="s">
        <v>3</v>
      </c>
      <c r="D6" s="83" t="s">
        <v>71</v>
      </c>
      <c r="E6" s="63" t="s">
        <v>4</v>
      </c>
      <c r="F6" s="62" t="s">
        <v>13</v>
      </c>
      <c r="G6" s="66" t="s">
        <v>4</v>
      </c>
      <c r="H6" s="66" t="s">
        <v>13</v>
      </c>
      <c r="I6" s="231" t="s">
        <v>10</v>
      </c>
      <c r="J6" s="232"/>
      <c r="K6" s="61"/>
    </row>
    <row r="7" spans="1:15" ht="59.25" customHeight="1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69" t="s">
        <v>4</v>
      </c>
      <c r="J7" s="70" t="s">
        <v>5</v>
      </c>
      <c r="K7" s="60" t="s">
        <v>10</v>
      </c>
      <c r="M7" s="84" t="s">
        <v>22</v>
      </c>
      <c r="N7" s="84" t="s">
        <v>23</v>
      </c>
      <c r="O7" s="85" t="s">
        <v>24</v>
      </c>
    </row>
    <row r="8" spans="1:15" ht="14.25" x14ac:dyDescent="0.2">
      <c r="A8" s="54" t="s">
        <v>73</v>
      </c>
      <c r="B8" s="263" t="s">
        <v>6</v>
      </c>
      <c r="C8" s="266" t="s">
        <v>7</v>
      </c>
      <c r="D8" s="268">
        <f>SUM('1o Kard'!D8+'2o Kard'!D8+'1o esperino Kard'!D8+Mouzakiou!D8+Palama!D8+Sofades!D8)</f>
        <v>14</v>
      </c>
      <c r="E8" s="93">
        <f>SUM('1o Kard'!E8+'2o Kard'!E8+'1o esperino Kard'!E8+Mouzakiou!E8+Palama!D8+Sofades!E8)</f>
        <v>9</v>
      </c>
      <c r="F8" s="93">
        <f>SUM('1o Kard'!F8+'2o Kard'!F8+'1o esperino Kard'!F8+Mouzakiou!F8+Palama!E8+Sofades!F8)</f>
        <v>5</v>
      </c>
      <c r="G8" s="269"/>
      <c r="H8" s="270"/>
      <c r="I8" s="57">
        <f t="shared" ref="I8:J8" si="0">SUM(E8)</f>
        <v>9</v>
      </c>
      <c r="J8" s="57">
        <f t="shared" si="0"/>
        <v>5</v>
      </c>
      <c r="K8" s="57">
        <f t="shared" ref="K8" si="1">SUM(I8:J8)</f>
        <v>14</v>
      </c>
      <c r="M8" s="20">
        <f>(I8*100)/K8</f>
        <v>64.285714285714292</v>
      </c>
      <c r="N8" s="20">
        <f>(J8*100)/K8</f>
        <v>35.714285714285715</v>
      </c>
      <c r="O8" s="20">
        <f>(K8*100)/$D$8</f>
        <v>100</v>
      </c>
    </row>
    <row r="9" spans="1:15" ht="28.5" x14ac:dyDescent="0.2">
      <c r="A9" s="54" t="s">
        <v>74</v>
      </c>
      <c r="B9" s="264"/>
      <c r="C9" s="267"/>
      <c r="D9" s="221"/>
      <c r="E9" s="93">
        <f>SUM('1o Kard'!E9+'2o Kard'!E9+'1o esperino Kard'!E9+Mouzakiou!E9+Palama!D9+Sofades!E9)</f>
        <v>3</v>
      </c>
      <c r="F9" s="93">
        <f>SUM('1o Kard'!F9+'2o Kard'!F9+'1o esperino Kard'!F9+Mouzakiou!F9+Palama!E9+Sofades!F9)</f>
        <v>9</v>
      </c>
      <c r="G9" s="271"/>
      <c r="H9" s="271"/>
      <c r="I9" s="100">
        <f t="shared" ref="I9:I16" si="2">SUM(E9)</f>
        <v>3</v>
      </c>
      <c r="J9" s="100">
        <f t="shared" ref="J9:J16" si="3">SUM(F9)</f>
        <v>9</v>
      </c>
      <c r="K9" s="100">
        <f t="shared" ref="K9:K25" si="4">SUM(I9:J9)</f>
        <v>12</v>
      </c>
      <c r="M9" s="20">
        <f t="shared" ref="M9:M11" si="5">(I9*100)/K9</f>
        <v>25</v>
      </c>
      <c r="N9" s="20">
        <f t="shared" ref="N9:N11" si="6">(J9*100)/K9</f>
        <v>75</v>
      </c>
      <c r="O9" s="20">
        <f t="shared" ref="O9:O10" si="7">(K9*100)/$D$8</f>
        <v>85.714285714285708</v>
      </c>
    </row>
    <row r="10" spans="1:15" ht="28.5" x14ac:dyDescent="0.2">
      <c r="A10" s="54" t="s">
        <v>75</v>
      </c>
      <c r="B10" s="264"/>
      <c r="C10" s="267"/>
      <c r="D10" s="221"/>
      <c r="E10" s="93">
        <f>SUM('1o Kard'!E10+'2o Kard'!E10+'1o esperino Kard'!E10+Mouzakiou!E10+Palama!D10+Sofades!E10)</f>
        <v>0</v>
      </c>
      <c r="F10" s="93">
        <f>SUM('1o Kard'!F10+'2o Kard'!F10+'1o esperino Kard'!F10+Mouzakiou!F10+Palama!E10+Sofades!F10)</f>
        <v>8</v>
      </c>
      <c r="G10" s="271"/>
      <c r="H10" s="271"/>
      <c r="I10" s="100">
        <f t="shared" si="2"/>
        <v>0</v>
      </c>
      <c r="J10" s="100">
        <f t="shared" si="3"/>
        <v>8</v>
      </c>
      <c r="K10" s="100">
        <f t="shared" si="4"/>
        <v>8</v>
      </c>
      <c r="M10" s="20">
        <f t="shared" si="5"/>
        <v>0</v>
      </c>
      <c r="N10" s="20">
        <f t="shared" si="6"/>
        <v>100</v>
      </c>
      <c r="O10" s="20">
        <f t="shared" si="7"/>
        <v>57.142857142857146</v>
      </c>
    </row>
    <row r="11" spans="1:15" ht="28.5" x14ac:dyDescent="0.2">
      <c r="A11" s="76" t="s">
        <v>76</v>
      </c>
      <c r="B11" s="264"/>
      <c r="C11" s="272" t="s">
        <v>30</v>
      </c>
      <c r="D11" s="268">
        <f>SUM('1o Kard'!D11+'2o Kard'!D11+'1o esperino Kard'!D11+Mouzakiou!D11+Palama!D11+Sofades!D11)</f>
        <v>19</v>
      </c>
      <c r="E11" s="93">
        <f>SUM('1o Kard'!E11+'2o Kard'!E11+'1o esperino Kard'!E11+Mouzakiou!E11+Palama!D11+Sofades!E11)</f>
        <v>7</v>
      </c>
      <c r="F11" s="93">
        <f>SUM('1o Kard'!F11+'2o Kard'!F11+'1o esperino Kard'!F11+Mouzakiou!F11+Palama!E11+Sofades!F11)</f>
        <v>11</v>
      </c>
      <c r="G11" s="271"/>
      <c r="H11" s="271"/>
      <c r="I11" s="100">
        <f t="shared" si="2"/>
        <v>7</v>
      </c>
      <c r="J11" s="100">
        <f t="shared" si="3"/>
        <v>11</v>
      </c>
      <c r="K11" s="100">
        <f t="shared" si="4"/>
        <v>18</v>
      </c>
      <c r="M11" s="20">
        <f t="shared" si="5"/>
        <v>38.888888888888886</v>
      </c>
      <c r="N11" s="20">
        <f t="shared" si="6"/>
        <v>61.111111111111114</v>
      </c>
      <c r="O11" s="20">
        <f>(K11*100)/$D$11</f>
        <v>94.736842105263165</v>
      </c>
    </row>
    <row r="12" spans="1:15" ht="14.25" x14ac:dyDescent="0.2">
      <c r="A12" s="76" t="s">
        <v>77</v>
      </c>
      <c r="B12" s="264"/>
      <c r="C12" s="273"/>
      <c r="D12" s="221"/>
      <c r="E12" s="93">
        <f>SUM('1o Kard'!E12+'2o Kard'!E12+'1o esperino Kard'!E12+Mouzakiou!E12+Palama!D12+Sofades!E12)</f>
        <v>5</v>
      </c>
      <c r="F12" s="93">
        <f>SUM('1o Kard'!F12+'2o Kard'!F12+'1o esperino Kard'!F12+Mouzakiou!F12+Palama!E12+Sofades!F12)</f>
        <v>2</v>
      </c>
      <c r="G12" s="271"/>
      <c r="H12" s="271"/>
      <c r="I12" s="100">
        <f t="shared" si="2"/>
        <v>5</v>
      </c>
      <c r="J12" s="100">
        <f t="shared" si="3"/>
        <v>2</v>
      </c>
      <c r="K12" s="100">
        <f t="shared" si="4"/>
        <v>7</v>
      </c>
      <c r="M12" s="20">
        <f t="shared" ref="M12:M24" si="8">(I12*100)/K12</f>
        <v>71.428571428571431</v>
      </c>
      <c r="N12" s="20">
        <f t="shared" ref="N12:N24" si="9">(J12*100)/K12</f>
        <v>28.571428571428573</v>
      </c>
      <c r="O12" s="20">
        <f t="shared" ref="O12" si="10">(K12*100)/$D$8</f>
        <v>50</v>
      </c>
    </row>
    <row r="13" spans="1:15" ht="14.25" x14ac:dyDescent="0.2">
      <c r="A13" s="73" t="s">
        <v>78</v>
      </c>
      <c r="B13" s="264"/>
      <c r="C13" s="188" t="s">
        <v>79</v>
      </c>
      <c r="D13" s="274">
        <f>SUM('1o Kard'!D13+'2o Kard'!D13+'1o esperino Kard'!D13+'1o esperino Kard'!D16+Mouzakiou!D13+Palama!D13+Sofades!D13)</f>
        <v>21</v>
      </c>
      <c r="E13" s="93">
        <f>SUM('1o Kard'!E13+'2o Kard'!E13+'1o esperino Kard'!E13+Mouzakiou!E13+Palama!D13+Sofades!E13)</f>
        <v>2</v>
      </c>
      <c r="F13" s="93">
        <f>SUM('1o Kard'!F13+'2o Kard'!F13+'1o esperino Kard'!F13+Mouzakiou!F13+Palama!E13+Sofades!F13)</f>
        <v>9</v>
      </c>
      <c r="G13" s="271"/>
      <c r="H13" s="271"/>
      <c r="I13" s="100">
        <f t="shared" si="2"/>
        <v>2</v>
      </c>
      <c r="J13" s="100">
        <f t="shared" si="3"/>
        <v>9</v>
      </c>
      <c r="K13" s="100">
        <f t="shared" si="4"/>
        <v>11</v>
      </c>
      <c r="M13" s="20">
        <f t="shared" si="8"/>
        <v>18.181818181818183</v>
      </c>
      <c r="N13" s="20">
        <f t="shared" si="9"/>
        <v>81.818181818181813</v>
      </c>
      <c r="O13" s="20">
        <f>(K13*100)/$D$13</f>
        <v>52.38095238095238</v>
      </c>
    </row>
    <row r="14" spans="1:15" ht="28.5" x14ac:dyDescent="0.2">
      <c r="A14" s="55" t="s">
        <v>80</v>
      </c>
      <c r="B14" s="264"/>
      <c r="C14" s="188"/>
      <c r="D14" s="275"/>
      <c r="E14" s="93">
        <f>SUM('1o Kard'!E14+'2o Kard'!E14+'1o esperino Kard'!E14+Mouzakiou!E14+Palama!D14+Sofades!E14)</f>
        <v>7</v>
      </c>
      <c r="F14" s="93">
        <f>SUM('1o Kard'!F14+'2o Kard'!F14+'1o esperino Kard'!F14+Mouzakiou!F14+Palama!E14+Sofades!F14)</f>
        <v>8</v>
      </c>
      <c r="G14" s="271"/>
      <c r="H14" s="271"/>
      <c r="I14" s="100">
        <f t="shared" si="2"/>
        <v>7</v>
      </c>
      <c r="J14" s="100">
        <f t="shared" si="3"/>
        <v>8</v>
      </c>
      <c r="K14" s="100">
        <f t="shared" si="4"/>
        <v>15</v>
      </c>
      <c r="M14" s="20">
        <f t="shared" si="8"/>
        <v>46.666666666666664</v>
      </c>
      <c r="N14" s="20">
        <f t="shared" si="9"/>
        <v>53.333333333333336</v>
      </c>
      <c r="O14" s="20">
        <f t="shared" ref="O14:O16" si="11">(K14*100)/$D$13</f>
        <v>71.428571428571431</v>
      </c>
    </row>
    <row r="15" spans="1:15" ht="14.25" x14ac:dyDescent="0.2">
      <c r="A15" s="55" t="s">
        <v>81</v>
      </c>
      <c r="B15" s="264"/>
      <c r="C15" s="188"/>
      <c r="D15" s="275"/>
      <c r="E15" s="93">
        <f>SUM('1o Kard'!E15+'2o Kard'!E15+'1o esperino Kard'!E15+Mouzakiou!E15+Palama!D15+Sofades!E15)</f>
        <v>0</v>
      </c>
      <c r="F15" s="93">
        <f>SUM('1o Kard'!F15+'2o Kard'!F15+'1o esperino Kard'!F15+Mouzakiou!F15+Palama!E15+Sofades!F15)</f>
        <v>5</v>
      </c>
      <c r="G15" s="271"/>
      <c r="H15" s="271"/>
      <c r="I15" s="100">
        <f t="shared" si="2"/>
        <v>0</v>
      </c>
      <c r="J15" s="100">
        <f t="shared" si="3"/>
        <v>5</v>
      </c>
      <c r="K15" s="100">
        <f t="shared" si="4"/>
        <v>5</v>
      </c>
      <c r="M15" s="20">
        <f t="shared" si="8"/>
        <v>0</v>
      </c>
      <c r="N15" s="20">
        <f t="shared" si="9"/>
        <v>100</v>
      </c>
      <c r="O15" s="20">
        <f t="shared" si="11"/>
        <v>23.80952380952381</v>
      </c>
    </row>
    <row r="16" spans="1:15" ht="28.5" x14ac:dyDescent="0.2">
      <c r="A16" s="55" t="s">
        <v>82</v>
      </c>
      <c r="B16" s="265"/>
      <c r="C16" s="188"/>
      <c r="D16" s="276"/>
      <c r="E16" s="93">
        <f>SUM('1o Kard'!E16+'2o Kard'!E16+'1o esperino Kard'!E16+Mouzakiou!E16+Palama!D16+Sofades!E16)</f>
        <v>0</v>
      </c>
      <c r="F16" s="93">
        <f>SUM('1o Kard'!F16+'2o Kard'!F16+'1o esperino Kard'!F16+Mouzakiou!F16+Palama!E16+Sofades!F16)</f>
        <v>15</v>
      </c>
      <c r="G16" s="271"/>
      <c r="H16" s="271"/>
      <c r="I16" s="100">
        <f t="shared" si="2"/>
        <v>0</v>
      </c>
      <c r="J16" s="100">
        <f t="shared" si="3"/>
        <v>15</v>
      </c>
      <c r="K16" s="100">
        <f t="shared" si="4"/>
        <v>15</v>
      </c>
      <c r="M16" s="20">
        <f t="shared" si="8"/>
        <v>0</v>
      </c>
      <c r="N16" s="20">
        <f t="shared" si="9"/>
        <v>100</v>
      </c>
      <c r="O16" s="20">
        <f t="shared" si="11"/>
        <v>71.428571428571431</v>
      </c>
    </row>
    <row r="17" spans="1:15" ht="14.25" customHeight="1" x14ac:dyDescent="0.2">
      <c r="A17" s="76" t="s">
        <v>83</v>
      </c>
      <c r="B17" s="277" t="s">
        <v>8</v>
      </c>
      <c r="C17" s="279" t="s">
        <v>7</v>
      </c>
      <c r="D17" s="274">
        <f>SUM('1o Kard'!D17+'2o Kard'!D17+'1o esperino Kard'!D18+Mouzakiou!D17+Palama!D17+Sofades!D17)</f>
        <v>14</v>
      </c>
      <c r="E17" s="269"/>
      <c r="F17" s="269"/>
      <c r="G17" s="93">
        <f>SUM('1o Kard'!G17+'2o Kard'!G17+'1o esperino Kard'!G18+Mouzakiou!G17+Palama!F17+Sofades!G17)</f>
        <v>0</v>
      </c>
      <c r="H17" s="93">
        <f>SUM('1o Kard'!H17+'2o Kard'!H17+'1o esperino Kard'!H18+Mouzakiou!H17+Palama!G17+Sofades!H17)</f>
        <v>4</v>
      </c>
      <c r="I17" s="100">
        <f>SUM(G17)</f>
        <v>0</v>
      </c>
      <c r="J17" s="100">
        <f>SUM(H17)</f>
        <v>4</v>
      </c>
      <c r="K17" s="100">
        <f t="shared" si="4"/>
        <v>4</v>
      </c>
      <c r="M17" s="20">
        <f t="shared" si="8"/>
        <v>0</v>
      </c>
      <c r="N17" s="20">
        <f t="shared" si="9"/>
        <v>100</v>
      </c>
      <c r="O17" s="20">
        <f>(K17*100)/$D$17</f>
        <v>28.571428571428573</v>
      </c>
    </row>
    <row r="18" spans="1:15" ht="14.25" customHeight="1" x14ac:dyDescent="0.2">
      <c r="A18" s="77" t="s">
        <v>52</v>
      </c>
      <c r="B18" s="277"/>
      <c r="C18" s="190"/>
      <c r="D18" s="275"/>
      <c r="E18" s="280"/>
      <c r="F18" s="280"/>
      <c r="G18" s="93">
        <f>SUM('1o Kard'!G18+'2o Kard'!G18+'1o esperino Kard'!G19+Mouzakiou!G18+Palama!F18+Sofades!G18)</f>
        <v>3</v>
      </c>
      <c r="H18" s="93">
        <f>SUM('1o Kard'!H18+'2o Kard'!H18+'1o esperino Kard'!H19+Mouzakiou!H18+Palama!G18+Sofades!H18)</f>
        <v>7</v>
      </c>
      <c r="I18" s="100">
        <f t="shared" ref="I18:I25" si="12">SUM(G18)</f>
        <v>3</v>
      </c>
      <c r="J18" s="100">
        <f t="shared" ref="J18:J25" si="13">SUM(H18)</f>
        <v>7</v>
      </c>
      <c r="K18" s="100">
        <f t="shared" si="4"/>
        <v>10</v>
      </c>
      <c r="M18" s="20">
        <f t="shared" si="8"/>
        <v>30</v>
      </c>
      <c r="N18" s="20">
        <f t="shared" si="9"/>
        <v>70</v>
      </c>
      <c r="O18" s="20">
        <f t="shared" ref="O18:O20" si="14">(K18*100)/$D$17</f>
        <v>71.428571428571431</v>
      </c>
    </row>
    <row r="19" spans="1:15" ht="14.25" customHeight="1" x14ac:dyDescent="0.2">
      <c r="A19" s="54" t="s">
        <v>27</v>
      </c>
      <c r="B19" s="277"/>
      <c r="C19" s="190"/>
      <c r="D19" s="275"/>
      <c r="E19" s="280"/>
      <c r="F19" s="280"/>
      <c r="G19" s="93">
        <f>SUM('1o Kard'!G19+'2o Kard'!G19+'1o esperino Kard'!G20+Mouzakiou!G19+Palama!F19+Sofades!G19)</f>
        <v>4</v>
      </c>
      <c r="H19" s="93">
        <f>SUM('1o Kard'!H19+'2o Kard'!H19+'1o esperino Kard'!H20+Mouzakiou!H19+Palama!G19+Sofades!H19)</f>
        <v>4</v>
      </c>
      <c r="I19" s="100">
        <f t="shared" si="12"/>
        <v>4</v>
      </c>
      <c r="J19" s="100">
        <f t="shared" si="13"/>
        <v>4</v>
      </c>
      <c r="K19" s="100">
        <f t="shared" si="4"/>
        <v>8</v>
      </c>
      <c r="M19" s="20">
        <f t="shared" si="8"/>
        <v>50</v>
      </c>
      <c r="N19" s="20">
        <f t="shared" si="9"/>
        <v>50</v>
      </c>
      <c r="O19" s="20">
        <f t="shared" si="14"/>
        <v>57.142857142857146</v>
      </c>
    </row>
    <row r="20" spans="1:15" ht="14.25" customHeight="1" x14ac:dyDescent="0.2">
      <c r="A20" s="55" t="s">
        <v>84</v>
      </c>
      <c r="B20" s="277"/>
      <c r="C20" s="191"/>
      <c r="D20" s="276"/>
      <c r="E20" s="280"/>
      <c r="F20" s="280"/>
      <c r="G20" s="93">
        <f>SUM('1o Kard'!G20+'2o Kard'!G20+'1o esperino Kard'!G21+Mouzakiou!G20+Palama!F20+Sofades!G20)</f>
        <v>7</v>
      </c>
      <c r="H20" s="93">
        <f>SUM('1o Kard'!H20+'2o Kard'!H20+'1o esperino Kard'!H21+Mouzakiou!H20+Palama!G20+Sofades!H20)</f>
        <v>4</v>
      </c>
      <c r="I20" s="100">
        <f t="shared" si="12"/>
        <v>7</v>
      </c>
      <c r="J20" s="100">
        <f t="shared" si="13"/>
        <v>4</v>
      </c>
      <c r="K20" s="100">
        <f t="shared" si="4"/>
        <v>11</v>
      </c>
      <c r="M20" s="20">
        <f t="shared" si="8"/>
        <v>63.636363636363633</v>
      </c>
      <c r="N20" s="20">
        <f t="shared" si="9"/>
        <v>36.363636363636367</v>
      </c>
      <c r="O20" s="20">
        <f t="shared" si="14"/>
        <v>78.571428571428569</v>
      </c>
    </row>
    <row r="21" spans="1:15" ht="14.25" customHeight="1" x14ac:dyDescent="0.25">
      <c r="A21" s="147" t="s">
        <v>100</v>
      </c>
      <c r="B21" s="277"/>
      <c r="C21" s="281" t="s">
        <v>30</v>
      </c>
      <c r="D21" s="220">
        <f>SUM('1o Kard'!D21+'2o Kard'!D21+'1o esperino Kard'!D22+Mouzakiou!D21+Palama!D21+Sofades!D21)</f>
        <v>19</v>
      </c>
      <c r="E21" s="280"/>
      <c r="F21" s="280"/>
      <c r="G21" s="148">
        <f>SUM('1o esperino Kard'!G22)</f>
        <v>0</v>
      </c>
      <c r="H21" s="148">
        <f>SUM('1o esperino Kard'!H22)</f>
        <v>1</v>
      </c>
      <c r="I21" s="100">
        <f t="shared" si="12"/>
        <v>0</v>
      </c>
      <c r="J21" s="100">
        <f t="shared" si="13"/>
        <v>1</v>
      </c>
      <c r="K21" s="100">
        <f t="shared" si="4"/>
        <v>1</v>
      </c>
      <c r="M21" s="20">
        <v>0</v>
      </c>
      <c r="N21" s="20">
        <v>100</v>
      </c>
      <c r="O21" s="20">
        <f>(K21*100)/$K$21</f>
        <v>100</v>
      </c>
    </row>
    <row r="22" spans="1:15" ht="14.25" customHeight="1" x14ac:dyDescent="0.2">
      <c r="A22" s="54" t="s">
        <v>86</v>
      </c>
      <c r="B22" s="277"/>
      <c r="C22" s="256"/>
      <c r="D22" s="221"/>
      <c r="E22" s="280"/>
      <c r="F22" s="280"/>
      <c r="G22" s="93">
        <f>SUM('1o Kard'!G22+'2o Kard'!G22+'1o esperino Kard'!G23+Mouzakiou!G22+Palama!F22+Sofades!G22)</f>
        <v>5</v>
      </c>
      <c r="H22" s="93">
        <f>SUM('1o Kard'!H22+'2o Kard'!H22+'1o esperino Kard'!H23+Mouzakiou!H22+Palama!G22+Sofades!H22)</f>
        <v>1</v>
      </c>
      <c r="I22" s="100">
        <f t="shared" si="12"/>
        <v>5</v>
      </c>
      <c r="J22" s="100">
        <f t="shared" si="13"/>
        <v>1</v>
      </c>
      <c r="K22" s="100">
        <f t="shared" si="4"/>
        <v>6</v>
      </c>
      <c r="M22" s="20">
        <f t="shared" si="8"/>
        <v>83.333333333333329</v>
      </c>
      <c r="N22" s="20">
        <f t="shared" si="9"/>
        <v>16.666666666666668</v>
      </c>
      <c r="O22" s="20">
        <f>(K22*100)/$D$21</f>
        <v>31.578947368421051</v>
      </c>
    </row>
    <row r="23" spans="1:15" ht="14.25" x14ac:dyDescent="0.2">
      <c r="A23" s="54" t="s">
        <v>87</v>
      </c>
      <c r="B23" s="277"/>
      <c r="C23" s="256" t="s">
        <v>79</v>
      </c>
      <c r="D23" s="258">
        <f>SUM('1o Kard'!D23+'2o Kard'!D23+'1o esperino Kard'!D24+Mouzakiou!D23+Palama!D23+Sofades!D23)</f>
        <v>20</v>
      </c>
      <c r="E23" s="280"/>
      <c r="F23" s="280"/>
      <c r="G23" s="93">
        <f>SUM('1o Kard'!G23+'2o Kard'!G23+'1o esperino Kard'!G24+Mouzakiou!G23+Palama!F23+Sofades!G23)</f>
        <v>7</v>
      </c>
      <c r="H23" s="93">
        <f>SUM('1o Kard'!H23+'2o Kard'!H23+'1o esperino Kard'!H24+Mouzakiou!H23+Palama!G23+Sofades!H23)</f>
        <v>5</v>
      </c>
      <c r="I23" s="100">
        <f t="shared" si="12"/>
        <v>7</v>
      </c>
      <c r="J23" s="100">
        <f t="shared" si="13"/>
        <v>5</v>
      </c>
      <c r="K23" s="100">
        <f t="shared" si="4"/>
        <v>12</v>
      </c>
      <c r="M23" s="20">
        <f t="shared" si="8"/>
        <v>58.333333333333336</v>
      </c>
      <c r="N23" s="20">
        <f t="shared" si="9"/>
        <v>41.666666666666664</v>
      </c>
      <c r="O23" s="20">
        <f>(K23*100)/$D$23</f>
        <v>60</v>
      </c>
    </row>
    <row r="24" spans="1:15" ht="14.25" x14ac:dyDescent="0.2">
      <c r="A24" s="54" t="s">
        <v>55</v>
      </c>
      <c r="B24" s="277"/>
      <c r="C24" s="256"/>
      <c r="D24" s="258"/>
      <c r="E24" s="280"/>
      <c r="F24" s="280"/>
      <c r="G24" s="93">
        <f>SUM('1o Kard'!G24+'2o Kard'!G24+'1o esperino Kard'!G25+Mouzakiou!G24+Palama!F24+Sofades!G24)</f>
        <v>7</v>
      </c>
      <c r="H24" s="93">
        <f>SUM('1o Kard'!H24+'2o Kard'!H24+'1o esperino Kard'!H25+Mouzakiou!H24+Palama!G24+Sofades!H24)</f>
        <v>5</v>
      </c>
      <c r="I24" s="100">
        <f t="shared" si="12"/>
        <v>7</v>
      </c>
      <c r="J24" s="100">
        <f t="shared" si="13"/>
        <v>5</v>
      </c>
      <c r="K24" s="100">
        <f t="shared" si="4"/>
        <v>12</v>
      </c>
      <c r="M24" s="20">
        <f t="shared" si="8"/>
        <v>58.333333333333336</v>
      </c>
      <c r="N24" s="20">
        <f t="shared" si="9"/>
        <v>41.666666666666664</v>
      </c>
      <c r="O24" s="20">
        <f t="shared" ref="O24:O25" si="15">(K24*100)/$D$23</f>
        <v>60</v>
      </c>
    </row>
    <row r="25" spans="1:15" ht="15" thickBot="1" x14ac:dyDescent="0.25">
      <c r="A25" s="81" t="s">
        <v>88</v>
      </c>
      <c r="B25" s="278"/>
      <c r="C25" s="257"/>
      <c r="D25" s="259"/>
      <c r="E25" s="280"/>
      <c r="F25" s="280"/>
      <c r="G25" s="93">
        <f>SUM('1o Kard'!G25+'2o Kard'!G25+'1o esperino Kard'!G26+Mouzakiou!G25+Palama!F25+Sofades!G25)</f>
        <v>0</v>
      </c>
      <c r="H25" s="93">
        <f>SUM('1o Kard'!H25+'2o Kard'!H25+'1o esperino Kard'!H26+Mouzakiou!H25+Palama!G25+Sofades!H25)</f>
        <v>0</v>
      </c>
      <c r="I25" s="100">
        <f t="shared" si="12"/>
        <v>0</v>
      </c>
      <c r="J25" s="100">
        <f t="shared" si="13"/>
        <v>0</v>
      </c>
      <c r="K25" s="100">
        <f t="shared" si="4"/>
        <v>0</v>
      </c>
      <c r="M25" s="20">
        <v>0</v>
      </c>
      <c r="N25" s="20">
        <v>0</v>
      </c>
      <c r="O25" s="20">
        <f t="shared" si="15"/>
        <v>0</v>
      </c>
    </row>
    <row r="26" spans="1:15" ht="16.5" thickBot="1" x14ac:dyDescent="0.3">
      <c r="A26" s="260" t="s">
        <v>14</v>
      </c>
      <c r="B26" s="261"/>
      <c r="C26" s="261"/>
      <c r="D26" s="261"/>
      <c r="E26" s="261"/>
      <c r="F26" s="261"/>
      <c r="G26" s="261"/>
      <c r="H26" s="262"/>
      <c r="I26" s="56">
        <f>SUM(I8:I25)</f>
        <v>66</v>
      </c>
      <c r="J26" s="56">
        <f>SUM(J8:J25)</f>
        <v>103</v>
      </c>
      <c r="K26" s="56">
        <f>SUM(K8:K25)</f>
        <v>169</v>
      </c>
      <c r="M26" s="142"/>
      <c r="N26" s="146"/>
      <c r="O26" s="146"/>
    </row>
    <row r="27" spans="1:15" ht="45" customHeight="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M27" s="146"/>
    </row>
    <row r="28" spans="1:15" ht="18" customHeight="1" x14ac:dyDescent="0.2">
      <c r="A28" s="283" t="s">
        <v>15</v>
      </c>
      <c r="B28" s="284"/>
      <c r="C28" s="284"/>
      <c r="D28" s="284"/>
      <c r="E28" s="284"/>
      <c r="F28" s="284"/>
      <c r="G28" s="284"/>
      <c r="H28" s="284"/>
      <c r="I28" s="142"/>
      <c r="J28" s="142"/>
      <c r="K28" s="142"/>
      <c r="L28" s="142"/>
    </row>
    <row r="29" spans="1:15" ht="18" x14ac:dyDescent="0.25">
      <c r="A29" s="158" t="s">
        <v>16</v>
      </c>
      <c r="B29" s="158"/>
      <c r="C29" s="158"/>
      <c r="D29" s="158"/>
      <c r="E29" s="158"/>
      <c r="F29" s="158"/>
      <c r="G29" s="158"/>
      <c r="H29" s="158"/>
      <c r="I29" s="143">
        <f>SUM(I8:I16)</f>
        <v>33</v>
      </c>
      <c r="J29" s="143">
        <f t="shared" ref="J29:K29" si="16">SUM(J8:J16)</f>
        <v>72</v>
      </c>
      <c r="K29" s="143">
        <f t="shared" si="16"/>
        <v>105</v>
      </c>
    </row>
    <row r="30" spans="1:15" ht="18" x14ac:dyDescent="0.25">
      <c r="A30" s="161" t="s">
        <v>17</v>
      </c>
      <c r="B30" s="161"/>
      <c r="C30" s="161"/>
      <c r="D30" s="161"/>
      <c r="E30" s="161"/>
      <c r="F30" s="161"/>
      <c r="G30" s="161"/>
      <c r="H30" s="161"/>
      <c r="I30" s="144">
        <f>SUM(I17:I25)</f>
        <v>33</v>
      </c>
      <c r="J30" s="144">
        <f t="shared" ref="J30:K30" si="17">SUM(J17:J25)</f>
        <v>31</v>
      </c>
      <c r="K30" s="144">
        <f t="shared" si="17"/>
        <v>64</v>
      </c>
    </row>
    <row r="31" spans="1:15" ht="18" x14ac:dyDescent="0.25">
      <c r="A31" s="285" t="s">
        <v>19</v>
      </c>
      <c r="B31" s="285"/>
      <c r="C31" s="285"/>
      <c r="D31" s="285"/>
      <c r="E31" s="285"/>
      <c r="F31" s="285"/>
      <c r="G31" s="285"/>
      <c r="H31" s="285"/>
      <c r="I31" s="145">
        <f>SUM(I8:I10,I17:I20)</f>
        <v>26</v>
      </c>
      <c r="J31" s="145">
        <f t="shared" ref="J31:K31" si="18">SUM(J8:J10,J17:J20)</f>
        <v>41</v>
      </c>
      <c r="K31" s="145">
        <f t="shared" si="18"/>
        <v>67</v>
      </c>
    </row>
    <row r="32" spans="1:15" ht="18" x14ac:dyDescent="0.25">
      <c r="A32" s="285" t="s">
        <v>20</v>
      </c>
      <c r="B32" s="285"/>
      <c r="C32" s="285"/>
      <c r="D32" s="285"/>
      <c r="E32" s="285"/>
      <c r="F32" s="285"/>
      <c r="G32" s="285"/>
      <c r="H32" s="285"/>
      <c r="I32" s="2">
        <f>SUM(I11:I12,I21:I22)</f>
        <v>17</v>
      </c>
      <c r="J32" s="2">
        <f t="shared" ref="J32:K32" si="19">SUM(J11:J12,J21:J22)</f>
        <v>15</v>
      </c>
      <c r="K32" s="2">
        <f t="shared" si="19"/>
        <v>32</v>
      </c>
    </row>
    <row r="33" spans="1:12" ht="18" x14ac:dyDescent="0.25">
      <c r="A33" s="285" t="s">
        <v>21</v>
      </c>
      <c r="B33" s="285"/>
      <c r="C33" s="285"/>
      <c r="D33" s="285"/>
      <c r="E33" s="285"/>
      <c r="F33" s="285"/>
      <c r="G33" s="285"/>
      <c r="H33" s="285"/>
      <c r="I33" s="2">
        <f>SUM(I13:I16,I23:I25)</f>
        <v>23</v>
      </c>
      <c r="J33" s="2">
        <f t="shared" ref="J33:K33" si="20">SUM(J13:J16,J23:J25)</f>
        <v>47</v>
      </c>
      <c r="K33" s="2">
        <f t="shared" si="20"/>
        <v>70</v>
      </c>
    </row>
    <row r="34" spans="1:12" x14ac:dyDescent="0.2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2" x14ac:dyDescent="0.2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4.25" x14ac:dyDescent="0.2">
      <c r="A36" s="282" t="s">
        <v>58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</row>
  </sheetData>
  <mergeCells count="35">
    <mergeCell ref="A36:L36"/>
    <mergeCell ref="A28:H28"/>
    <mergeCell ref="A29:H29"/>
    <mergeCell ref="A30:H30"/>
    <mergeCell ref="A31:H31"/>
    <mergeCell ref="A32:H32"/>
    <mergeCell ref="A33:H33"/>
    <mergeCell ref="C23:C25"/>
    <mergeCell ref="D23:D25"/>
    <mergeCell ref="A26:H26"/>
    <mergeCell ref="B8:B16"/>
    <mergeCell ref="C8:C10"/>
    <mergeCell ref="D8:D10"/>
    <mergeCell ref="G8:H16"/>
    <mergeCell ref="C11:C12"/>
    <mergeCell ref="D11:D12"/>
    <mergeCell ref="C13:C16"/>
    <mergeCell ref="D13:D16"/>
    <mergeCell ref="B17:B25"/>
    <mergeCell ref="C17:C20"/>
    <mergeCell ref="D17:D20"/>
    <mergeCell ref="E17:F25"/>
    <mergeCell ref="C21:C22"/>
    <mergeCell ref="D21:D22"/>
    <mergeCell ref="A1:K1"/>
    <mergeCell ref="A2:K2"/>
    <mergeCell ref="E7:H7"/>
    <mergeCell ref="I6:J6"/>
    <mergeCell ref="A3:H3"/>
    <mergeCell ref="A4:H4"/>
    <mergeCell ref="E5:F5"/>
    <mergeCell ref="B5:D5"/>
    <mergeCell ref="A7:D7"/>
    <mergeCell ref="I3:K5"/>
    <mergeCell ref="G5:H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32"/>
  <sheetViews>
    <sheetView topLeftCell="A10" zoomScale="75" zoomScaleNormal="75" zoomScaleSheetLayoutView="75" workbookViewId="0">
      <selection activeCell="D11" sqref="D11:D12"/>
    </sheetView>
  </sheetViews>
  <sheetFormatPr defaultRowHeight="12.75" x14ac:dyDescent="0.2"/>
  <cols>
    <col min="1" max="1" width="63.85546875" style="86" customWidth="1"/>
    <col min="2" max="3" width="9.140625" style="86"/>
    <col min="4" max="4" width="47.5703125" style="86" customWidth="1"/>
    <col min="5" max="16384" width="9.140625" style="86"/>
  </cols>
  <sheetData>
    <row r="1" spans="1:11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18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1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1" ht="20.25" x14ac:dyDescent="0.3">
      <c r="A5" s="65" t="s">
        <v>70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1" ht="61.5" x14ac:dyDescent="0.2">
      <c r="A6" s="64" t="s">
        <v>9</v>
      </c>
      <c r="B6" s="71" t="s">
        <v>12</v>
      </c>
      <c r="C6" s="72" t="s">
        <v>3</v>
      </c>
      <c r="D6" s="83" t="s">
        <v>71</v>
      </c>
      <c r="E6" s="63" t="s">
        <v>4</v>
      </c>
      <c r="F6" s="62" t="s">
        <v>13</v>
      </c>
      <c r="G6" s="66" t="s">
        <v>4</v>
      </c>
      <c r="H6" s="66" t="s">
        <v>13</v>
      </c>
      <c r="I6" s="231" t="s">
        <v>10</v>
      </c>
      <c r="J6" s="232"/>
      <c r="K6" s="61"/>
    </row>
    <row r="7" spans="1:11" ht="24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69" t="s">
        <v>4</v>
      </c>
      <c r="J7" s="70" t="s">
        <v>5</v>
      </c>
      <c r="K7" s="60" t="s">
        <v>10</v>
      </c>
    </row>
    <row r="8" spans="1:11" ht="14.25" x14ac:dyDescent="0.2">
      <c r="A8" s="54" t="s">
        <v>73</v>
      </c>
      <c r="B8" s="263" t="s">
        <v>6</v>
      </c>
      <c r="C8" s="266" t="s">
        <v>7</v>
      </c>
      <c r="D8" s="286">
        <v>3</v>
      </c>
      <c r="E8" s="59">
        <v>3</v>
      </c>
      <c r="F8" s="53"/>
      <c r="G8" s="288"/>
      <c r="H8" s="289"/>
      <c r="I8" s="57">
        <f t="shared" ref="I8:J16" si="0">SUM(E8)</f>
        <v>3</v>
      </c>
      <c r="J8" s="57">
        <f t="shared" si="0"/>
        <v>0</v>
      </c>
      <c r="K8" s="57">
        <f t="shared" ref="K8:K25" si="1">SUM(I8:J8)</f>
        <v>3</v>
      </c>
    </row>
    <row r="9" spans="1:11" ht="28.5" x14ac:dyDescent="0.2">
      <c r="A9" s="54" t="s">
        <v>74</v>
      </c>
      <c r="B9" s="264"/>
      <c r="C9" s="267"/>
      <c r="D9" s="287"/>
      <c r="E9" s="67">
        <v>3</v>
      </c>
      <c r="F9" s="53"/>
      <c r="G9" s="290"/>
      <c r="H9" s="290"/>
      <c r="I9" s="57">
        <f t="shared" si="0"/>
        <v>3</v>
      </c>
      <c r="J9" s="57">
        <f t="shared" si="0"/>
        <v>0</v>
      </c>
      <c r="K9" s="57">
        <f t="shared" si="1"/>
        <v>3</v>
      </c>
    </row>
    <row r="10" spans="1:11" ht="28.5" x14ac:dyDescent="0.2">
      <c r="A10" s="54" t="s">
        <v>75</v>
      </c>
      <c r="B10" s="264"/>
      <c r="C10" s="267"/>
      <c r="D10" s="287"/>
      <c r="E10" s="67"/>
      <c r="F10" s="53">
        <v>3</v>
      </c>
      <c r="G10" s="290"/>
      <c r="H10" s="290"/>
      <c r="I10" s="57">
        <f>SUM(E10)</f>
        <v>0</v>
      </c>
      <c r="J10" s="57">
        <f>SUM(F10)</f>
        <v>3</v>
      </c>
      <c r="K10" s="57">
        <f>SUM(I10,J10)</f>
        <v>3</v>
      </c>
    </row>
    <row r="11" spans="1:11" ht="28.5" x14ac:dyDescent="0.2">
      <c r="A11" s="76" t="s">
        <v>76</v>
      </c>
      <c r="B11" s="264"/>
      <c r="C11" s="272" t="s">
        <v>30</v>
      </c>
      <c r="D11" s="286">
        <v>5</v>
      </c>
      <c r="E11" s="68">
        <v>5</v>
      </c>
      <c r="F11" s="53"/>
      <c r="G11" s="290"/>
      <c r="H11" s="290"/>
      <c r="I11" s="57">
        <f t="shared" si="0"/>
        <v>5</v>
      </c>
      <c r="J11" s="57">
        <f t="shared" si="0"/>
        <v>0</v>
      </c>
      <c r="K11" s="57">
        <f t="shared" si="1"/>
        <v>5</v>
      </c>
    </row>
    <row r="12" spans="1:11" ht="28.5" x14ac:dyDescent="0.2">
      <c r="A12" s="76" t="s">
        <v>77</v>
      </c>
      <c r="B12" s="264"/>
      <c r="C12" s="273"/>
      <c r="D12" s="287"/>
      <c r="E12" s="74">
        <v>5</v>
      </c>
      <c r="F12" s="53"/>
      <c r="G12" s="290"/>
      <c r="H12" s="290"/>
      <c r="I12" s="57">
        <f>SUM(E12)</f>
        <v>5</v>
      </c>
      <c r="J12" s="57">
        <f>SUM(F12)</f>
        <v>0</v>
      </c>
      <c r="K12" s="57">
        <f>SUM(I12,J12)</f>
        <v>5</v>
      </c>
    </row>
    <row r="13" spans="1:11" ht="14.25" x14ac:dyDescent="0.2">
      <c r="A13" s="73" t="s">
        <v>78</v>
      </c>
      <c r="B13" s="264"/>
      <c r="C13" s="188" t="s">
        <v>79</v>
      </c>
      <c r="D13" s="274">
        <v>5</v>
      </c>
      <c r="E13" s="75"/>
      <c r="F13" s="53">
        <v>5</v>
      </c>
      <c r="G13" s="290"/>
      <c r="H13" s="290"/>
      <c r="I13" s="57">
        <f t="shared" si="0"/>
        <v>0</v>
      </c>
      <c r="J13" s="57">
        <f t="shared" si="0"/>
        <v>5</v>
      </c>
      <c r="K13" s="57">
        <f t="shared" si="1"/>
        <v>5</v>
      </c>
    </row>
    <row r="14" spans="1:11" ht="28.5" x14ac:dyDescent="0.2">
      <c r="A14" s="55" t="s">
        <v>80</v>
      </c>
      <c r="B14" s="264"/>
      <c r="C14" s="188"/>
      <c r="D14" s="275"/>
      <c r="E14" s="75"/>
      <c r="F14" s="53">
        <v>5</v>
      </c>
      <c r="G14" s="290"/>
      <c r="H14" s="290"/>
      <c r="I14" s="57">
        <f t="shared" si="0"/>
        <v>0</v>
      </c>
      <c r="J14" s="57">
        <f t="shared" si="0"/>
        <v>5</v>
      </c>
      <c r="K14" s="57">
        <f t="shared" si="1"/>
        <v>5</v>
      </c>
    </row>
    <row r="15" spans="1:11" ht="14.25" x14ac:dyDescent="0.2">
      <c r="A15" s="55" t="s">
        <v>81</v>
      </c>
      <c r="B15" s="264"/>
      <c r="C15" s="188"/>
      <c r="D15" s="275"/>
      <c r="E15" s="75"/>
      <c r="F15" s="53">
        <v>5</v>
      </c>
      <c r="G15" s="290"/>
      <c r="H15" s="290"/>
      <c r="I15" s="57">
        <f>SUM(E15)</f>
        <v>0</v>
      </c>
      <c r="J15" s="57">
        <f>SUM(F15)</f>
        <v>5</v>
      </c>
      <c r="K15" s="57">
        <f t="shared" si="1"/>
        <v>5</v>
      </c>
    </row>
    <row r="16" spans="1:11" ht="42.75" x14ac:dyDescent="0.2">
      <c r="A16" s="55" t="s">
        <v>82</v>
      </c>
      <c r="B16" s="265"/>
      <c r="C16" s="188"/>
      <c r="D16" s="276"/>
      <c r="E16" s="75"/>
      <c r="F16" s="53">
        <v>5</v>
      </c>
      <c r="G16" s="290"/>
      <c r="H16" s="290"/>
      <c r="I16" s="57">
        <f t="shared" si="0"/>
        <v>0</v>
      </c>
      <c r="J16" s="57">
        <f t="shared" si="0"/>
        <v>5</v>
      </c>
      <c r="K16" s="57">
        <f t="shared" si="1"/>
        <v>5</v>
      </c>
    </row>
    <row r="17" spans="1:11" ht="14.25" x14ac:dyDescent="0.2">
      <c r="A17" s="76" t="s">
        <v>83</v>
      </c>
      <c r="B17" s="277" t="s">
        <v>8</v>
      </c>
      <c r="C17" s="279" t="s">
        <v>7</v>
      </c>
      <c r="D17" s="292">
        <v>3</v>
      </c>
      <c r="E17" s="288"/>
      <c r="F17" s="288"/>
      <c r="G17" s="58"/>
      <c r="H17" s="58"/>
      <c r="I17" s="57">
        <f t="shared" ref="I17:J22" si="2">SUM(G17)</f>
        <v>0</v>
      </c>
      <c r="J17" s="57">
        <f t="shared" si="2"/>
        <v>0</v>
      </c>
      <c r="K17" s="57">
        <f t="shared" si="1"/>
        <v>0</v>
      </c>
    </row>
    <row r="18" spans="1:11" ht="14.25" x14ac:dyDescent="0.2">
      <c r="A18" s="77" t="s">
        <v>52</v>
      </c>
      <c r="B18" s="277"/>
      <c r="C18" s="190"/>
      <c r="D18" s="293"/>
      <c r="E18" s="294"/>
      <c r="F18" s="294"/>
      <c r="G18" s="58">
        <v>3</v>
      </c>
      <c r="H18" s="58"/>
      <c r="I18" s="57">
        <f>SUM(G18)</f>
        <v>3</v>
      </c>
      <c r="J18" s="57">
        <f>SUM(H18)</f>
        <v>0</v>
      </c>
      <c r="K18" s="57">
        <f t="shared" si="1"/>
        <v>3</v>
      </c>
    </row>
    <row r="19" spans="1:11" ht="14.25" x14ac:dyDescent="0.2">
      <c r="A19" s="54" t="s">
        <v>27</v>
      </c>
      <c r="B19" s="277"/>
      <c r="C19" s="190"/>
      <c r="D19" s="293"/>
      <c r="E19" s="294"/>
      <c r="F19" s="294"/>
      <c r="G19" s="58">
        <v>0</v>
      </c>
      <c r="H19" s="58"/>
      <c r="I19" s="57">
        <f t="shared" si="2"/>
        <v>0</v>
      </c>
      <c r="J19" s="57">
        <f t="shared" si="2"/>
        <v>0</v>
      </c>
      <c r="K19" s="57">
        <f t="shared" si="1"/>
        <v>0</v>
      </c>
    </row>
    <row r="20" spans="1:11" ht="28.5" x14ac:dyDescent="0.2">
      <c r="A20" s="55" t="s">
        <v>84</v>
      </c>
      <c r="B20" s="277"/>
      <c r="C20" s="191"/>
      <c r="D20" s="293"/>
      <c r="E20" s="294"/>
      <c r="F20" s="294"/>
      <c r="G20" s="58">
        <v>3</v>
      </c>
      <c r="H20" s="58"/>
      <c r="I20" s="57">
        <f t="shared" si="2"/>
        <v>3</v>
      </c>
      <c r="J20" s="57">
        <f t="shared" si="2"/>
        <v>0</v>
      </c>
      <c r="K20" s="57">
        <f t="shared" si="1"/>
        <v>3</v>
      </c>
    </row>
    <row r="21" spans="1:11" ht="14.25" x14ac:dyDescent="0.2">
      <c r="A21" s="79" t="s">
        <v>85</v>
      </c>
      <c r="B21" s="277"/>
      <c r="C21" s="281" t="s">
        <v>30</v>
      </c>
      <c r="D21" s="258">
        <v>5</v>
      </c>
      <c r="E21" s="294"/>
      <c r="F21" s="294"/>
      <c r="G21" s="58"/>
      <c r="H21" s="58"/>
      <c r="I21" s="57">
        <f t="shared" si="2"/>
        <v>0</v>
      </c>
      <c r="J21" s="57">
        <f t="shared" si="2"/>
        <v>0</v>
      </c>
      <c r="K21" s="57">
        <f t="shared" si="1"/>
        <v>0</v>
      </c>
    </row>
    <row r="22" spans="1:11" ht="28.5" x14ac:dyDescent="0.2">
      <c r="A22" s="54" t="s">
        <v>86</v>
      </c>
      <c r="B22" s="277"/>
      <c r="C22" s="256"/>
      <c r="D22" s="258"/>
      <c r="E22" s="294"/>
      <c r="F22" s="294"/>
      <c r="G22" s="78">
        <v>5</v>
      </c>
      <c r="H22" s="78"/>
      <c r="I22" s="57">
        <f t="shared" si="2"/>
        <v>5</v>
      </c>
      <c r="J22" s="57">
        <f t="shared" si="2"/>
        <v>0</v>
      </c>
      <c r="K22" s="57">
        <f t="shared" si="1"/>
        <v>5</v>
      </c>
    </row>
    <row r="23" spans="1:11" ht="14.25" x14ac:dyDescent="0.2">
      <c r="A23" s="54" t="s">
        <v>87</v>
      </c>
      <c r="B23" s="277"/>
      <c r="C23" s="256" t="s">
        <v>79</v>
      </c>
      <c r="D23" s="258">
        <v>5</v>
      </c>
      <c r="E23" s="294"/>
      <c r="F23" s="294"/>
      <c r="G23" s="53"/>
      <c r="H23" s="53">
        <v>5</v>
      </c>
      <c r="I23" s="57">
        <f t="shared" ref="I23:J25" si="3">SUM(G23)</f>
        <v>0</v>
      </c>
      <c r="J23" s="57">
        <f t="shared" si="3"/>
        <v>5</v>
      </c>
      <c r="K23" s="57">
        <f t="shared" si="1"/>
        <v>5</v>
      </c>
    </row>
    <row r="24" spans="1:11" ht="14.25" x14ac:dyDescent="0.2">
      <c r="A24" s="54" t="s">
        <v>55</v>
      </c>
      <c r="B24" s="277"/>
      <c r="C24" s="256"/>
      <c r="D24" s="258"/>
      <c r="E24" s="294"/>
      <c r="F24" s="294"/>
      <c r="G24" s="53"/>
      <c r="H24" s="53">
        <v>0</v>
      </c>
      <c r="I24" s="57">
        <f t="shared" si="3"/>
        <v>0</v>
      </c>
      <c r="J24" s="57">
        <f t="shared" si="3"/>
        <v>0</v>
      </c>
      <c r="K24" s="57">
        <f t="shared" si="1"/>
        <v>0</v>
      </c>
    </row>
    <row r="25" spans="1:11" ht="29.25" thickBot="1" x14ac:dyDescent="0.25">
      <c r="A25" s="81" t="s">
        <v>88</v>
      </c>
      <c r="B25" s="278"/>
      <c r="C25" s="257"/>
      <c r="D25" s="259"/>
      <c r="E25" s="294"/>
      <c r="F25" s="294"/>
      <c r="G25" s="80"/>
      <c r="H25" s="80">
        <v>0</v>
      </c>
      <c r="I25" s="82">
        <f t="shared" si="3"/>
        <v>0</v>
      </c>
      <c r="J25" s="82">
        <f t="shared" si="3"/>
        <v>0</v>
      </c>
      <c r="K25" s="82">
        <f t="shared" si="1"/>
        <v>0</v>
      </c>
    </row>
    <row r="26" spans="1:11" ht="16.5" thickBot="1" x14ac:dyDescent="0.3">
      <c r="A26" s="260" t="s">
        <v>14</v>
      </c>
      <c r="B26" s="261"/>
      <c r="C26" s="261"/>
      <c r="D26" s="261"/>
      <c r="E26" s="261"/>
      <c r="F26" s="261"/>
      <c r="G26" s="261"/>
      <c r="H26" s="262"/>
      <c r="I26" s="56">
        <f>SUM(I8:I25)</f>
        <v>27</v>
      </c>
      <c r="J26" s="56">
        <f>SUM(J8:J25)</f>
        <v>28</v>
      </c>
      <c r="K26" s="56">
        <f>SUM(K8:K25)</f>
        <v>55</v>
      </c>
    </row>
    <row r="27" spans="1:1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.75" x14ac:dyDescent="0.25">
      <c r="A28" s="291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</sheetData>
  <mergeCells count="29">
    <mergeCell ref="D11:D12"/>
    <mergeCell ref="C13:C16"/>
    <mergeCell ref="D13:D16"/>
    <mergeCell ref="A26:H26"/>
    <mergeCell ref="A28:K28"/>
    <mergeCell ref="B17:B25"/>
    <mergeCell ref="C17:C20"/>
    <mergeCell ref="D17:D20"/>
    <mergeCell ref="E17:F25"/>
    <mergeCell ref="C21:C22"/>
    <mergeCell ref="D21:D22"/>
    <mergeCell ref="C23:C25"/>
    <mergeCell ref="D23:D25"/>
    <mergeCell ref="I6:J6"/>
    <mergeCell ref="A7:D7"/>
    <mergeCell ref="E7:H7"/>
    <mergeCell ref="B8:B16"/>
    <mergeCell ref="A1:K1"/>
    <mergeCell ref="A2:K2"/>
    <mergeCell ref="A3:H3"/>
    <mergeCell ref="I3:K5"/>
    <mergeCell ref="A4:H4"/>
    <mergeCell ref="B5:D5"/>
    <mergeCell ref="E5:F5"/>
    <mergeCell ref="G5:H5"/>
    <mergeCell ref="C8:C10"/>
    <mergeCell ref="D8:D10"/>
    <mergeCell ref="G8:H16"/>
    <mergeCell ref="C11:C12"/>
  </mergeCells>
  <phoneticPr fontId="9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K32"/>
  <sheetViews>
    <sheetView topLeftCell="A10" zoomScale="75" workbookViewId="0">
      <selection activeCell="A16" sqref="A16"/>
    </sheetView>
  </sheetViews>
  <sheetFormatPr defaultRowHeight="12.75" x14ac:dyDescent="0.2"/>
  <cols>
    <col min="1" max="1" width="50.7109375" style="48" customWidth="1"/>
    <col min="2" max="3" width="9.140625" style="48"/>
    <col min="4" max="4" width="23.7109375" style="48" customWidth="1"/>
    <col min="5" max="16384" width="9.140625" style="48"/>
  </cols>
  <sheetData>
    <row r="1" spans="1:11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61.5" customHeight="1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1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1" ht="20.25" x14ac:dyDescent="0.3">
      <c r="A5" s="65" t="s">
        <v>90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1" ht="61.5" x14ac:dyDescent="0.2">
      <c r="A6" s="64" t="s">
        <v>9</v>
      </c>
      <c r="B6" s="71" t="s">
        <v>12</v>
      </c>
      <c r="C6" s="72" t="s">
        <v>3</v>
      </c>
      <c r="D6" s="83" t="s">
        <v>71</v>
      </c>
      <c r="E6" s="63" t="s">
        <v>4</v>
      </c>
      <c r="F6" s="62" t="s">
        <v>13</v>
      </c>
      <c r="G6" s="66" t="s">
        <v>4</v>
      </c>
      <c r="H6" s="66" t="s">
        <v>13</v>
      </c>
      <c r="I6" s="231" t="s">
        <v>10</v>
      </c>
      <c r="J6" s="232"/>
      <c r="K6" s="61"/>
    </row>
    <row r="7" spans="1:11" ht="63.75" customHeight="1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69" t="s">
        <v>4</v>
      </c>
      <c r="J7" s="70" t="s">
        <v>5</v>
      </c>
      <c r="K7" s="60" t="s">
        <v>10</v>
      </c>
    </row>
    <row r="8" spans="1:11" ht="14.25" x14ac:dyDescent="0.2">
      <c r="A8" s="54" t="s">
        <v>73</v>
      </c>
      <c r="B8" s="263" t="s">
        <v>6</v>
      </c>
      <c r="C8" s="266" t="s">
        <v>7</v>
      </c>
      <c r="D8" s="268">
        <v>4</v>
      </c>
      <c r="E8" s="93">
        <v>4</v>
      </c>
      <c r="F8" s="49"/>
      <c r="G8" s="269"/>
      <c r="H8" s="270"/>
      <c r="I8" s="57">
        <f t="shared" ref="I8:J16" si="0">SUM(E8)</f>
        <v>4</v>
      </c>
      <c r="J8" s="57">
        <f t="shared" si="0"/>
        <v>0</v>
      </c>
      <c r="K8" s="57">
        <f t="shared" ref="K8:K25" si="1">SUM(I8:J8)</f>
        <v>4</v>
      </c>
    </row>
    <row r="9" spans="1:11" ht="42.75" x14ac:dyDescent="0.2">
      <c r="A9" s="54" t="s">
        <v>74</v>
      </c>
      <c r="B9" s="264"/>
      <c r="C9" s="267"/>
      <c r="D9" s="221"/>
      <c r="E9" s="139"/>
      <c r="F9" s="49">
        <v>4</v>
      </c>
      <c r="G9" s="271"/>
      <c r="H9" s="271"/>
      <c r="I9" s="57">
        <f t="shared" si="0"/>
        <v>0</v>
      </c>
      <c r="J9" s="57">
        <f t="shared" si="0"/>
        <v>4</v>
      </c>
      <c r="K9" s="57">
        <f t="shared" si="1"/>
        <v>4</v>
      </c>
    </row>
    <row r="10" spans="1:11" ht="42.75" x14ac:dyDescent="0.2">
      <c r="A10" s="54" t="s">
        <v>75</v>
      </c>
      <c r="B10" s="264"/>
      <c r="C10" s="267"/>
      <c r="D10" s="221"/>
      <c r="E10" s="139"/>
      <c r="F10" s="49">
        <v>4</v>
      </c>
      <c r="G10" s="271"/>
      <c r="H10" s="271"/>
      <c r="I10" s="57">
        <f>SUM(E10)</f>
        <v>0</v>
      </c>
      <c r="J10" s="57">
        <f>SUM(F10)</f>
        <v>4</v>
      </c>
      <c r="K10" s="57">
        <f>SUM(I10,J10)</f>
        <v>4</v>
      </c>
    </row>
    <row r="11" spans="1:11" ht="42.75" x14ac:dyDescent="0.2">
      <c r="A11" s="76" t="s">
        <v>76</v>
      </c>
      <c r="B11" s="264"/>
      <c r="C11" s="272" t="s">
        <v>30</v>
      </c>
      <c r="D11" s="268">
        <v>7</v>
      </c>
      <c r="E11" s="140"/>
      <c r="F11" s="49">
        <v>7</v>
      </c>
      <c r="G11" s="271"/>
      <c r="H11" s="271"/>
      <c r="I11" s="57">
        <f t="shared" si="0"/>
        <v>0</v>
      </c>
      <c r="J11" s="57">
        <f t="shared" si="0"/>
        <v>7</v>
      </c>
      <c r="K11" s="57">
        <f t="shared" si="1"/>
        <v>7</v>
      </c>
    </row>
    <row r="12" spans="1:11" ht="28.5" x14ac:dyDescent="0.2">
      <c r="A12" s="76" t="s">
        <v>77</v>
      </c>
      <c r="B12" s="264"/>
      <c r="C12" s="273"/>
      <c r="D12" s="221"/>
      <c r="E12" s="141"/>
      <c r="F12" s="49"/>
      <c r="G12" s="271"/>
      <c r="H12" s="271"/>
      <c r="I12" s="57">
        <f>SUM(E12)</f>
        <v>0</v>
      </c>
      <c r="J12" s="57">
        <f>SUM(F12)</f>
        <v>0</v>
      </c>
      <c r="K12" s="57">
        <f>SUM(I12,J12)</f>
        <v>0</v>
      </c>
    </row>
    <row r="13" spans="1:11" ht="14.25" x14ac:dyDescent="0.2">
      <c r="A13" s="73" t="s">
        <v>78</v>
      </c>
      <c r="B13" s="264"/>
      <c r="C13" s="188" t="s">
        <v>79</v>
      </c>
      <c r="D13" s="274">
        <v>7</v>
      </c>
      <c r="E13" s="49"/>
      <c r="F13" s="49"/>
      <c r="G13" s="271"/>
      <c r="H13" s="271"/>
      <c r="I13" s="57">
        <f t="shared" si="0"/>
        <v>0</v>
      </c>
      <c r="J13" s="57">
        <f t="shared" si="0"/>
        <v>0</v>
      </c>
      <c r="K13" s="57">
        <f t="shared" si="1"/>
        <v>0</v>
      </c>
    </row>
    <row r="14" spans="1:11" ht="28.5" x14ac:dyDescent="0.2">
      <c r="A14" s="55" t="s">
        <v>80</v>
      </c>
      <c r="B14" s="264"/>
      <c r="C14" s="188"/>
      <c r="D14" s="275"/>
      <c r="E14" s="49">
        <v>7</v>
      </c>
      <c r="F14" s="49"/>
      <c r="G14" s="271"/>
      <c r="H14" s="271"/>
      <c r="I14" s="57">
        <f t="shared" si="0"/>
        <v>7</v>
      </c>
      <c r="J14" s="57">
        <f t="shared" si="0"/>
        <v>0</v>
      </c>
      <c r="K14" s="57">
        <f t="shared" si="1"/>
        <v>7</v>
      </c>
    </row>
    <row r="15" spans="1:11" ht="14.25" x14ac:dyDescent="0.2">
      <c r="A15" s="55" t="s">
        <v>81</v>
      </c>
      <c r="B15" s="264"/>
      <c r="C15" s="188"/>
      <c r="D15" s="275"/>
      <c r="E15" s="49"/>
      <c r="F15" s="49"/>
      <c r="G15" s="271"/>
      <c r="H15" s="271"/>
      <c r="I15" s="57">
        <f>SUM(E15)</f>
        <v>0</v>
      </c>
      <c r="J15" s="57">
        <f>SUM(F15)</f>
        <v>0</v>
      </c>
      <c r="K15" s="57">
        <f t="shared" si="1"/>
        <v>0</v>
      </c>
    </row>
    <row r="16" spans="1:11" ht="42.75" x14ac:dyDescent="0.2">
      <c r="A16" s="55" t="s">
        <v>82</v>
      </c>
      <c r="B16" s="265"/>
      <c r="C16" s="188"/>
      <c r="D16" s="276"/>
      <c r="E16" s="49"/>
      <c r="F16" s="49">
        <v>7</v>
      </c>
      <c r="G16" s="271"/>
      <c r="H16" s="271"/>
      <c r="I16" s="57">
        <f t="shared" si="0"/>
        <v>0</v>
      </c>
      <c r="J16" s="57">
        <f t="shared" si="0"/>
        <v>7</v>
      </c>
      <c r="K16" s="57">
        <f t="shared" si="1"/>
        <v>7</v>
      </c>
    </row>
    <row r="17" spans="1:11" ht="28.5" x14ac:dyDescent="0.2">
      <c r="A17" s="76" t="s">
        <v>83</v>
      </c>
      <c r="B17" s="277" t="s">
        <v>8</v>
      </c>
      <c r="C17" s="279" t="s">
        <v>7</v>
      </c>
      <c r="D17" s="292">
        <v>4</v>
      </c>
      <c r="E17" s="269"/>
      <c r="F17" s="269"/>
      <c r="G17" s="130"/>
      <c r="H17" s="130"/>
      <c r="I17" s="57">
        <f t="shared" ref="I17:J22" si="2">SUM(G17)</f>
        <v>0</v>
      </c>
      <c r="J17" s="57">
        <f t="shared" si="2"/>
        <v>0</v>
      </c>
      <c r="K17" s="57">
        <f t="shared" si="1"/>
        <v>0</v>
      </c>
    </row>
    <row r="18" spans="1:11" ht="14.25" x14ac:dyDescent="0.2">
      <c r="A18" s="77" t="s">
        <v>52</v>
      </c>
      <c r="B18" s="277"/>
      <c r="C18" s="190"/>
      <c r="D18" s="293"/>
      <c r="E18" s="280"/>
      <c r="F18" s="280"/>
      <c r="G18" s="130"/>
      <c r="H18" s="130">
        <v>4</v>
      </c>
      <c r="I18" s="57">
        <f>SUM(G18)</f>
        <v>0</v>
      </c>
      <c r="J18" s="57">
        <f>SUM(H18)</f>
        <v>4</v>
      </c>
      <c r="K18" s="57">
        <f t="shared" si="1"/>
        <v>4</v>
      </c>
    </row>
    <row r="19" spans="1:11" ht="28.5" x14ac:dyDescent="0.2">
      <c r="A19" s="54" t="s">
        <v>27</v>
      </c>
      <c r="B19" s="277"/>
      <c r="C19" s="190"/>
      <c r="D19" s="293"/>
      <c r="E19" s="280"/>
      <c r="F19" s="280"/>
      <c r="G19" s="130">
        <v>4</v>
      </c>
      <c r="H19" s="130"/>
      <c r="I19" s="57">
        <f t="shared" si="2"/>
        <v>4</v>
      </c>
      <c r="J19" s="57">
        <f t="shared" si="2"/>
        <v>0</v>
      </c>
      <c r="K19" s="57">
        <f t="shared" si="1"/>
        <v>4</v>
      </c>
    </row>
    <row r="20" spans="1:11" ht="28.5" x14ac:dyDescent="0.2">
      <c r="A20" s="55" t="s">
        <v>84</v>
      </c>
      <c r="B20" s="277"/>
      <c r="C20" s="191"/>
      <c r="D20" s="293"/>
      <c r="E20" s="280"/>
      <c r="F20" s="280"/>
      <c r="G20" s="130">
        <v>4</v>
      </c>
      <c r="H20" s="130"/>
      <c r="I20" s="57">
        <f t="shared" si="2"/>
        <v>4</v>
      </c>
      <c r="J20" s="57">
        <f t="shared" si="2"/>
        <v>0</v>
      </c>
      <c r="K20" s="57">
        <f t="shared" si="1"/>
        <v>4</v>
      </c>
    </row>
    <row r="21" spans="1:11" ht="14.25" x14ac:dyDescent="0.2">
      <c r="A21" s="79" t="s">
        <v>85</v>
      </c>
      <c r="B21" s="277"/>
      <c r="C21" s="281" t="s">
        <v>30</v>
      </c>
      <c r="D21" s="258">
        <v>7</v>
      </c>
      <c r="E21" s="280"/>
      <c r="F21" s="280"/>
      <c r="G21" s="130"/>
      <c r="H21" s="130"/>
      <c r="I21" s="57">
        <f t="shared" si="2"/>
        <v>0</v>
      </c>
      <c r="J21" s="57">
        <f t="shared" si="2"/>
        <v>0</v>
      </c>
      <c r="K21" s="57">
        <f t="shared" si="1"/>
        <v>0</v>
      </c>
    </row>
    <row r="22" spans="1:11" ht="28.5" x14ac:dyDescent="0.2">
      <c r="A22" s="54" t="s">
        <v>86</v>
      </c>
      <c r="B22" s="277"/>
      <c r="C22" s="256"/>
      <c r="D22" s="258"/>
      <c r="E22" s="280"/>
      <c r="F22" s="280"/>
      <c r="G22" s="129"/>
      <c r="H22" s="129"/>
      <c r="I22" s="57">
        <f t="shared" si="2"/>
        <v>0</v>
      </c>
      <c r="J22" s="57">
        <f t="shared" si="2"/>
        <v>0</v>
      </c>
      <c r="K22" s="57">
        <f t="shared" si="1"/>
        <v>0</v>
      </c>
    </row>
    <row r="23" spans="1:11" ht="14.25" x14ac:dyDescent="0.2">
      <c r="A23" s="54" t="s">
        <v>87</v>
      </c>
      <c r="B23" s="277"/>
      <c r="C23" s="256" t="s">
        <v>79</v>
      </c>
      <c r="D23" s="258">
        <v>7</v>
      </c>
      <c r="E23" s="280"/>
      <c r="F23" s="280"/>
      <c r="G23" s="49">
        <v>7</v>
      </c>
      <c r="H23" s="49"/>
      <c r="I23" s="57">
        <f t="shared" ref="I23:J25" si="3">SUM(G23)</f>
        <v>7</v>
      </c>
      <c r="J23" s="57">
        <f t="shared" si="3"/>
        <v>0</v>
      </c>
      <c r="K23" s="57">
        <f t="shared" si="1"/>
        <v>7</v>
      </c>
    </row>
    <row r="24" spans="1:11" ht="14.25" x14ac:dyDescent="0.2">
      <c r="A24" s="54" t="s">
        <v>55</v>
      </c>
      <c r="B24" s="277"/>
      <c r="C24" s="256"/>
      <c r="D24" s="258"/>
      <c r="E24" s="280"/>
      <c r="F24" s="280"/>
      <c r="G24" s="49">
        <v>7</v>
      </c>
      <c r="H24" s="49"/>
      <c r="I24" s="57">
        <f t="shared" si="3"/>
        <v>7</v>
      </c>
      <c r="J24" s="57">
        <f t="shared" si="3"/>
        <v>0</v>
      </c>
      <c r="K24" s="57">
        <f t="shared" si="1"/>
        <v>7</v>
      </c>
    </row>
    <row r="25" spans="1:11" ht="29.25" thickBot="1" x14ac:dyDescent="0.25">
      <c r="A25" s="81" t="s">
        <v>88</v>
      </c>
      <c r="B25" s="278"/>
      <c r="C25" s="257"/>
      <c r="D25" s="259"/>
      <c r="E25" s="280"/>
      <c r="F25" s="280"/>
      <c r="G25" s="88"/>
      <c r="H25" s="88"/>
      <c r="I25" s="82">
        <f t="shared" si="3"/>
        <v>0</v>
      </c>
      <c r="J25" s="82">
        <f t="shared" si="3"/>
        <v>0</v>
      </c>
      <c r="K25" s="82">
        <f t="shared" si="1"/>
        <v>0</v>
      </c>
    </row>
    <row r="26" spans="1:11" ht="16.5" thickBot="1" x14ac:dyDescent="0.3">
      <c r="A26" s="260" t="s">
        <v>14</v>
      </c>
      <c r="B26" s="261"/>
      <c r="C26" s="261"/>
      <c r="D26" s="261"/>
      <c r="E26" s="261"/>
      <c r="F26" s="261"/>
      <c r="G26" s="261"/>
      <c r="H26" s="262"/>
      <c r="I26" s="56">
        <f>SUM(I8:I25)</f>
        <v>33</v>
      </c>
      <c r="J26" s="56">
        <f>SUM(J8:J25)</f>
        <v>26</v>
      </c>
      <c r="K26" s="56">
        <f>SUM(K8:K25)</f>
        <v>59</v>
      </c>
    </row>
    <row r="27" spans="1:11" x14ac:dyDescent="0.2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5.75" x14ac:dyDescent="0.25">
      <c r="A28" s="291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1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1:11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</row>
    <row r="32" spans="1:11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</row>
  </sheetData>
  <mergeCells count="29">
    <mergeCell ref="A26:H26"/>
    <mergeCell ref="A28:K28"/>
    <mergeCell ref="B17:B25"/>
    <mergeCell ref="C17:C20"/>
    <mergeCell ref="D17:D20"/>
    <mergeCell ref="E17:F25"/>
    <mergeCell ref="C21:C22"/>
    <mergeCell ref="D21:D22"/>
    <mergeCell ref="C23:C25"/>
    <mergeCell ref="D23:D25"/>
    <mergeCell ref="B8:B16"/>
    <mergeCell ref="G8:H16"/>
    <mergeCell ref="C11:C12"/>
    <mergeCell ref="D11:D12"/>
    <mergeCell ref="C13:C16"/>
    <mergeCell ref="D13:D16"/>
    <mergeCell ref="D8:D10"/>
    <mergeCell ref="C8:C10"/>
    <mergeCell ref="A1:K1"/>
    <mergeCell ref="A2:K2"/>
    <mergeCell ref="A3:H3"/>
    <mergeCell ref="I3:K5"/>
    <mergeCell ref="A4:H4"/>
    <mergeCell ref="I6:J6"/>
    <mergeCell ref="E7:H7"/>
    <mergeCell ref="B5:D5"/>
    <mergeCell ref="E5:F5"/>
    <mergeCell ref="G5:H5"/>
    <mergeCell ref="A7:D7"/>
  </mergeCells>
  <phoneticPr fontId="0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K33"/>
  <sheetViews>
    <sheetView topLeftCell="A10" zoomScale="75" workbookViewId="0">
      <selection activeCell="A22" sqref="A22"/>
    </sheetView>
  </sheetViews>
  <sheetFormatPr defaultRowHeight="12.75" x14ac:dyDescent="0.2"/>
  <cols>
    <col min="1" max="1" width="65.140625" style="48" customWidth="1"/>
    <col min="2" max="3" width="9.140625" style="48"/>
    <col min="4" max="4" width="31" style="48" customWidth="1"/>
    <col min="5" max="16384" width="9.140625" style="48"/>
  </cols>
  <sheetData>
    <row r="1" spans="1:11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48.75" customHeight="1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1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1" ht="20.25" x14ac:dyDescent="0.3">
      <c r="A5" s="108" t="s">
        <v>91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1" ht="61.5" x14ac:dyDescent="0.2">
      <c r="A6" s="107" t="s">
        <v>9</v>
      </c>
      <c r="B6" s="114" t="s">
        <v>12</v>
      </c>
      <c r="C6" s="115" t="s">
        <v>3</v>
      </c>
      <c r="D6" s="125" t="s">
        <v>71</v>
      </c>
      <c r="E6" s="106" t="s">
        <v>4</v>
      </c>
      <c r="F6" s="105" t="s">
        <v>13</v>
      </c>
      <c r="G6" s="109" t="s">
        <v>4</v>
      </c>
      <c r="H6" s="109" t="s">
        <v>13</v>
      </c>
      <c r="I6" s="231" t="s">
        <v>10</v>
      </c>
      <c r="J6" s="232"/>
      <c r="K6" s="104"/>
    </row>
    <row r="7" spans="1:11" ht="58.5" customHeight="1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112" t="s">
        <v>4</v>
      </c>
      <c r="J7" s="113" t="s">
        <v>5</v>
      </c>
      <c r="K7" s="103" t="s">
        <v>10</v>
      </c>
    </row>
    <row r="8" spans="1:11" ht="14.25" x14ac:dyDescent="0.2">
      <c r="A8" s="97" t="s">
        <v>73</v>
      </c>
      <c r="B8" s="263" t="s">
        <v>6</v>
      </c>
      <c r="C8" s="266" t="s">
        <v>7</v>
      </c>
      <c r="D8" s="299">
        <v>1</v>
      </c>
      <c r="E8" s="102"/>
      <c r="F8" s="128">
        <v>1</v>
      </c>
      <c r="G8" s="288"/>
      <c r="H8" s="289"/>
      <c r="I8" s="100">
        <f t="shared" ref="I8:J14" si="0">SUM(E8)</f>
        <v>0</v>
      </c>
      <c r="J8" s="100">
        <f t="shared" si="0"/>
        <v>1</v>
      </c>
      <c r="K8" s="100">
        <f t="shared" ref="K8:K26" si="1">SUM(I8:J8)</f>
        <v>1</v>
      </c>
    </row>
    <row r="9" spans="1:11" ht="28.5" x14ac:dyDescent="0.2">
      <c r="A9" s="97" t="s">
        <v>74</v>
      </c>
      <c r="B9" s="264"/>
      <c r="C9" s="267"/>
      <c r="D9" s="307"/>
      <c r="E9" s="110"/>
      <c r="F9" s="128">
        <v>1</v>
      </c>
      <c r="G9" s="290"/>
      <c r="H9" s="290"/>
      <c r="I9" s="100">
        <f t="shared" si="0"/>
        <v>0</v>
      </c>
      <c r="J9" s="100">
        <f t="shared" si="0"/>
        <v>1</v>
      </c>
      <c r="K9" s="100">
        <f t="shared" si="1"/>
        <v>1</v>
      </c>
    </row>
    <row r="10" spans="1:11" ht="28.5" x14ac:dyDescent="0.2">
      <c r="A10" s="97" t="s">
        <v>75</v>
      </c>
      <c r="B10" s="264"/>
      <c r="C10" s="267"/>
      <c r="D10" s="300"/>
      <c r="E10" s="110"/>
      <c r="F10" s="128">
        <v>1</v>
      </c>
      <c r="G10" s="290"/>
      <c r="H10" s="290"/>
      <c r="I10" s="100">
        <f>SUM(E10)</f>
        <v>0</v>
      </c>
      <c r="J10" s="100">
        <f>SUM(F10)</f>
        <v>1</v>
      </c>
      <c r="K10" s="100">
        <f>SUM(I10,J10)</f>
        <v>1</v>
      </c>
    </row>
    <row r="11" spans="1:11" ht="28.5" x14ac:dyDescent="0.2">
      <c r="A11" s="119" t="s">
        <v>76</v>
      </c>
      <c r="B11" s="264"/>
      <c r="C11" s="272" t="s">
        <v>30</v>
      </c>
      <c r="D11" s="299">
        <v>1</v>
      </c>
      <c r="E11" s="111"/>
      <c r="F11" s="96"/>
      <c r="G11" s="290"/>
      <c r="H11" s="290"/>
      <c r="I11" s="100">
        <f t="shared" si="0"/>
        <v>0</v>
      </c>
      <c r="J11" s="100">
        <f t="shared" si="0"/>
        <v>0</v>
      </c>
      <c r="K11" s="100">
        <f t="shared" si="1"/>
        <v>0</v>
      </c>
    </row>
    <row r="12" spans="1:11" ht="28.5" x14ac:dyDescent="0.2">
      <c r="A12" s="119" t="s">
        <v>77</v>
      </c>
      <c r="B12" s="264"/>
      <c r="C12" s="273"/>
      <c r="D12" s="300"/>
      <c r="E12" s="117"/>
      <c r="F12" s="96"/>
      <c r="G12" s="290"/>
      <c r="H12" s="290"/>
      <c r="I12" s="100">
        <f>SUM(E12)</f>
        <v>0</v>
      </c>
      <c r="J12" s="100">
        <f>SUM(F12)</f>
        <v>0</v>
      </c>
      <c r="K12" s="100">
        <f>SUM(I12,J12)</f>
        <v>0</v>
      </c>
    </row>
    <row r="13" spans="1:11" ht="14.25" x14ac:dyDescent="0.2">
      <c r="A13" s="116" t="s">
        <v>78</v>
      </c>
      <c r="B13" s="264"/>
      <c r="C13" s="188" t="s">
        <v>79</v>
      </c>
      <c r="D13" s="305">
        <v>1</v>
      </c>
      <c r="E13" s="118"/>
      <c r="F13" s="128">
        <v>1</v>
      </c>
      <c r="G13" s="290"/>
      <c r="H13" s="290"/>
      <c r="I13" s="100">
        <f t="shared" si="0"/>
        <v>0</v>
      </c>
      <c r="J13" s="100">
        <f t="shared" si="0"/>
        <v>1</v>
      </c>
      <c r="K13" s="100">
        <f t="shared" si="1"/>
        <v>1</v>
      </c>
    </row>
    <row r="14" spans="1:11" ht="28.5" x14ac:dyDescent="0.2">
      <c r="A14" s="98" t="s">
        <v>80</v>
      </c>
      <c r="B14" s="264"/>
      <c r="C14" s="188"/>
      <c r="D14" s="306"/>
      <c r="E14" s="118"/>
      <c r="F14" s="128">
        <v>1</v>
      </c>
      <c r="G14" s="290"/>
      <c r="H14" s="290"/>
      <c r="I14" s="100">
        <f t="shared" si="0"/>
        <v>0</v>
      </c>
      <c r="J14" s="100">
        <f t="shared" si="0"/>
        <v>1</v>
      </c>
      <c r="K14" s="100">
        <f t="shared" si="1"/>
        <v>1</v>
      </c>
    </row>
    <row r="15" spans="1:11" ht="14.25" x14ac:dyDescent="0.2">
      <c r="A15" s="98" t="s">
        <v>81</v>
      </c>
      <c r="B15" s="264"/>
      <c r="C15" s="188"/>
      <c r="D15" s="306"/>
      <c r="E15" s="118"/>
      <c r="F15" s="96"/>
      <c r="G15" s="290"/>
      <c r="H15" s="290"/>
      <c r="I15" s="100">
        <f t="shared" ref="I15:J17" si="2">SUM(E15)</f>
        <v>0</v>
      </c>
      <c r="J15" s="100">
        <f t="shared" si="2"/>
        <v>0</v>
      </c>
      <c r="K15" s="100">
        <f t="shared" si="1"/>
        <v>0</v>
      </c>
    </row>
    <row r="16" spans="1:11" ht="42.75" x14ac:dyDescent="0.2">
      <c r="A16" s="98" t="s">
        <v>82</v>
      </c>
      <c r="B16" s="303"/>
      <c r="C16" s="266" t="s">
        <v>92</v>
      </c>
      <c r="D16" s="301">
        <v>1</v>
      </c>
      <c r="E16" s="126"/>
      <c r="F16" s="127">
        <v>1</v>
      </c>
      <c r="G16" s="133"/>
      <c r="H16" s="134"/>
      <c r="I16" s="100">
        <f t="shared" si="2"/>
        <v>0</v>
      </c>
      <c r="J16" s="100">
        <f t="shared" si="2"/>
        <v>1</v>
      </c>
      <c r="K16" s="100">
        <f>SUM(I17:J17)</f>
        <v>1</v>
      </c>
    </row>
    <row r="17" spans="1:11" ht="28.5" x14ac:dyDescent="0.2">
      <c r="A17" s="98" t="s">
        <v>93</v>
      </c>
      <c r="B17" s="304"/>
      <c r="C17" s="296"/>
      <c r="D17" s="302"/>
      <c r="E17" s="126"/>
      <c r="F17" s="128">
        <v>1</v>
      </c>
      <c r="G17" s="131"/>
      <c r="H17" s="132"/>
      <c r="I17" s="100">
        <f t="shared" si="2"/>
        <v>0</v>
      </c>
      <c r="J17" s="100">
        <f t="shared" si="2"/>
        <v>1</v>
      </c>
      <c r="K17" s="100">
        <f>SUM(I17:J17)</f>
        <v>1</v>
      </c>
    </row>
    <row r="18" spans="1:11" ht="14.25" x14ac:dyDescent="0.2">
      <c r="A18" s="119" t="s">
        <v>83</v>
      </c>
      <c r="B18" s="277" t="s">
        <v>8</v>
      </c>
      <c r="C18" s="279" t="s">
        <v>7</v>
      </c>
      <c r="D18" s="297">
        <v>1</v>
      </c>
      <c r="E18" s="288"/>
      <c r="F18" s="288"/>
      <c r="G18" s="101"/>
      <c r="H18" s="101"/>
      <c r="I18" s="100">
        <f t="shared" ref="I18:J23" si="3">SUM(G18)</f>
        <v>0</v>
      </c>
      <c r="J18" s="100">
        <f t="shared" si="3"/>
        <v>0</v>
      </c>
      <c r="K18" s="100">
        <f t="shared" si="1"/>
        <v>0</v>
      </c>
    </row>
    <row r="19" spans="1:11" ht="14.25" x14ac:dyDescent="0.2">
      <c r="A19" s="120" t="s">
        <v>52</v>
      </c>
      <c r="B19" s="277"/>
      <c r="C19" s="190"/>
      <c r="D19" s="298"/>
      <c r="E19" s="294"/>
      <c r="F19" s="294"/>
      <c r="G19" s="101"/>
      <c r="H19" s="130">
        <v>1</v>
      </c>
      <c r="I19" s="100">
        <f>SUM(G19)</f>
        <v>0</v>
      </c>
      <c r="J19" s="100">
        <f>SUM(H19)</f>
        <v>1</v>
      </c>
      <c r="K19" s="100">
        <f t="shared" si="1"/>
        <v>1</v>
      </c>
    </row>
    <row r="20" spans="1:11" ht="14.25" x14ac:dyDescent="0.2">
      <c r="A20" s="97" t="s">
        <v>27</v>
      </c>
      <c r="B20" s="277"/>
      <c r="C20" s="190"/>
      <c r="D20" s="298"/>
      <c r="E20" s="294"/>
      <c r="F20" s="294"/>
      <c r="G20" s="101"/>
      <c r="H20" s="101"/>
      <c r="I20" s="100">
        <f t="shared" si="3"/>
        <v>0</v>
      </c>
      <c r="J20" s="100">
        <f t="shared" si="3"/>
        <v>0</v>
      </c>
      <c r="K20" s="100">
        <f t="shared" si="1"/>
        <v>0</v>
      </c>
    </row>
    <row r="21" spans="1:11" ht="28.5" x14ac:dyDescent="0.2">
      <c r="A21" s="98" t="s">
        <v>84</v>
      </c>
      <c r="B21" s="277"/>
      <c r="C21" s="191"/>
      <c r="D21" s="298"/>
      <c r="E21" s="294"/>
      <c r="F21" s="294"/>
      <c r="G21" s="101"/>
      <c r="H21" s="101"/>
      <c r="I21" s="100">
        <f t="shared" si="3"/>
        <v>0</v>
      </c>
      <c r="J21" s="100">
        <f t="shared" si="3"/>
        <v>0</v>
      </c>
      <c r="K21" s="100">
        <f t="shared" si="1"/>
        <v>0</v>
      </c>
    </row>
    <row r="22" spans="1:11" ht="14.25" x14ac:dyDescent="0.2">
      <c r="A22" s="97" t="s">
        <v>94</v>
      </c>
      <c r="B22" s="277"/>
      <c r="C22" s="281" t="s">
        <v>30</v>
      </c>
      <c r="D22" s="295">
        <v>1</v>
      </c>
      <c r="E22" s="294"/>
      <c r="F22" s="294"/>
      <c r="G22" s="101"/>
      <c r="H22" s="137">
        <v>1</v>
      </c>
      <c r="I22" s="100">
        <f t="shared" si="3"/>
        <v>0</v>
      </c>
      <c r="J22" s="100">
        <f t="shared" si="3"/>
        <v>1</v>
      </c>
      <c r="K22" s="100">
        <f t="shared" si="1"/>
        <v>1</v>
      </c>
    </row>
    <row r="23" spans="1:11" ht="28.5" x14ac:dyDescent="0.2">
      <c r="A23" s="97" t="s">
        <v>86</v>
      </c>
      <c r="B23" s="277"/>
      <c r="C23" s="256"/>
      <c r="D23" s="295"/>
      <c r="E23" s="294"/>
      <c r="F23" s="294"/>
      <c r="G23" s="121"/>
      <c r="H23" s="129">
        <v>1</v>
      </c>
      <c r="I23" s="100">
        <f t="shared" si="3"/>
        <v>0</v>
      </c>
      <c r="J23" s="100">
        <f t="shared" si="3"/>
        <v>1</v>
      </c>
      <c r="K23" s="100">
        <f t="shared" si="1"/>
        <v>1</v>
      </c>
    </row>
    <row r="24" spans="1:11" ht="14.25" x14ac:dyDescent="0.2">
      <c r="A24" s="97" t="s">
        <v>87</v>
      </c>
      <c r="B24" s="277"/>
      <c r="C24" s="256" t="s">
        <v>79</v>
      </c>
      <c r="D24" s="258">
        <v>1</v>
      </c>
      <c r="E24" s="294"/>
      <c r="F24" s="294"/>
      <c r="G24" s="96"/>
      <c r="H24" s="96"/>
      <c r="I24" s="100">
        <f t="shared" ref="I24:J26" si="4">SUM(G24)</f>
        <v>0</v>
      </c>
      <c r="J24" s="100">
        <f t="shared" si="4"/>
        <v>0</v>
      </c>
      <c r="K24" s="100">
        <f t="shared" si="1"/>
        <v>0</v>
      </c>
    </row>
    <row r="25" spans="1:11" ht="14.25" x14ac:dyDescent="0.2">
      <c r="A25" s="97" t="s">
        <v>55</v>
      </c>
      <c r="B25" s="277"/>
      <c r="C25" s="256"/>
      <c r="D25" s="258"/>
      <c r="E25" s="294"/>
      <c r="F25" s="294"/>
      <c r="G25" s="96"/>
      <c r="H25" s="96"/>
      <c r="I25" s="100">
        <f t="shared" si="4"/>
        <v>0</v>
      </c>
      <c r="J25" s="100">
        <f t="shared" si="4"/>
        <v>0</v>
      </c>
      <c r="K25" s="100">
        <f t="shared" si="1"/>
        <v>0</v>
      </c>
    </row>
    <row r="26" spans="1:11" ht="29.25" thickBot="1" x14ac:dyDescent="0.25">
      <c r="A26" s="123" t="s">
        <v>88</v>
      </c>
      <c r="B26" s="278"/>
      <c r="C26" s="257"/>
      <c r="D26" s="259"/>
      <c r="E26" s="294"/>
      <c r="F26" s="294"/>
      <c r="G26" s="122"/>
      <c r="H26" s="122"/>
      <c r="I26" s="124">
        <f t="shared" si="4"/>
        <v>0</v>
      </c>
      <c r="J26" s="124">
        <f t="shared" si="4"/>
        <v>0</v>
      </c>
      <c r="K26" s="124">
        <f t="shared" si="1"/>
        <v>0</v>
      </c>
    </row>
    <row r="27" spans="1:11" ht="16.5" thickBot="1" x14ac:dyDescent="0.3">
      <c r="A27" s="260" t="s">
        <v>14</v>
      </c>
      <c r="B27" s="261"/>
      <c r="C27" s="261"/>
      <c r="D27" s="261"/>
      <c r="E27" s="261"/>
      <c r="F27" s="261"/>
      <c r="G27" s="261"/>
      <c r="H27" s="262"/>
      <c r="I27" s="99">
        <f>SUM(I8:I26)</f>
        <v>0</v>
      </c>
      <c r="J27" s="99">
        <f>SUM(J8:J26)</f>
        <v>10</v>
      </c>
      <c r="K27" s="99">
        <f>SUM(K8:K26)</f>
        <v>10</v>
      </c>
    </row>
    <row r="28" spans="1:11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</row>
    <row r="29" spans="1:11" ht="15.75" x14ac:dyDescent="0.25">
      <c r="A29" s="291" t="s">
        <v>89</v>
      </c>
      <c r="B29" s="291"/>
      <c r="C29" s="291"/>
      <c r="D29" s="291"/>
      <c r="E29" s="291"/>
      <c r="F29" s="291"/>
      <c r="G29" s="291"/>
      <c r="H29" s="291"/>
      <c r="I29" s="291"/>
      <c r="J29" s="291"/>
      <c r="K29" s="291"/>
    </row>
    <row r="30" spans="1:11" x14ac:dyDescent="0.2">
      <c r="A30" s="135" t="s">
        <v>63</v>
      </c>
      <c r="B30" s="135" t="s">
        <v>0</v>
      </c>
      <c r="C30" s="135" t="s">
        <v>95</v>
      </c>
      <c r="D30" s="100">
        <v>1</v>
      </c>
      <c r="E30" s="95"/>
      <c r="F30" s="95"/>
      <c r="G30" s="95"/>
      <c r="H30" s="95"/>
      <c r="I30" s="95"/>
      <c r="J30" s="95"/>
      <c r="K30" s="95"/>
    </row>
    <row r="31" spans="1:11" x14ac:dyDescent="0.2">
      <c r="A31" s="135" t="s">
        <v>96</v>
      </c>
      <c r="B31" s="135" t="s">
        <v>0</v>
      </c>
      <c r="C31" s="135" t="s">
        <v>97</v>
      </c>
      <c r="D31" s="136">
        <v>1</v>
      </c>
      <c r="E31" s="95"/>
      <c r="F31" s="95"/>
      <c r="G31" s="95"/>
      <c r="H31" s="95"/>
      <c r="I31" s="95"/>
      <c r="J31" s="95"/>
      <c r="K31" s="95"/>
    </row>
    <row r="32" spans="1:1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</sheetData>
  <mergeCells count="32">
    <mergeCell ref="B5:D5"/>
    <mergeCell ref="A1:K1"/>
    <mergeCell ref="A2:K2"/>
    <mergeCell ref="E7:H7"/>
    <mergeCell ref="I6:J6"/>
    <mergeCell ref="A3:H3"/>
    <mergeCell ref="A4:H4"/>
    <mergeCell ref="A7:D7"/>
    <mergeCell ref="I3:K5"/>
    <mergeCell ref="E5:F5"/>
    <mergeCell ref="G5:H5"/>
    <mergeCell ref="G8:H15"/>
    <mergeCell ref="D11:D12"/>
    <mergeCell ref="D16:D17"/>
    <mergeCell ref="B16:B17"/>
    <mergeCell ref="B8:B15"/>
    <mergeCell ref="C11:C12"/>
    <mergeCell ref="C13:C15"/>
    <mergeCell ref="D13:D15"/>
    <mergeCell ref="C8:C10"/>
    <mergeCell ref="D8:D10"/>
    <mergeCell ref="A29:K29"/>
    <mergeCell ref="A27:H27"/>
    <mergeCell ref="E18:F26"/>
    <mergeCell ref="D22:D23"/>
    <mergeCell ref="C16:C17"/>
    <mergeCell ref="B18:B26"/>
    <mergeCell ref="C24:C26"/>
    <mergeCell ref="C22:C23"/>
    <mergeCell ref="D24:D26"/>
    <mergeCell ref="D18:D21"/>
    <mergeCell ref="C18:C21"/>
  </mergeCells>
  <phoneticPr fontId="9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K32"/>
  <sheetViews>
    <sheetView topLeftCell="A7" zoomScale="75" workbookViewId="0">
      <selection activeCell="D8" sqref="D8:D10"/>
    </sheetView>
  </sheetViews>
  <sheetFormatPr defaultRowHeight="12.75" x14ac:dyDescent="0.2"/>
  <cols>
    <col min="1" max="1" width="68.28515625" style="48" customWidth="1"/>
    <col min="2" max="3" width="9.140625" style="48"/>
    <col min="4" max="4" width="32.5703125" style="48" customWidth="1"/>
    <col min="5" max="16384" width="9.140625" style="48"/>
  </cols>
  <sheetData>
    <row r="1" spans="1:11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45" customHeight="1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1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1" ht="20.25" x14ac:dyDescent="0.3">
      <c r="A5" s="108" t="s">
        <v>98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1" ht="61.5" x14ac:dyDescent="0.2">
      <c r="A6" s="107" t="s">
        <v>9</v>
      </c>
      <c r="B6" s="114" t="s">
        <v>12</v>
      </c>
      <c r="C6" s="115" t="s">
        <v>3</v>
      </c>
      <c r="D6" s="125" t="s">
        <v>71</v>
      </c>
      <c r="E6" s="106" t="s">
        <v>4</v>
      </c>
      <c r="F6" s="105" t="s">
        <v>13</v>
      </c>
      <c r="G6" s="109" t="s">
        <v>4</v>
      </c>
      <c r="H6" s="109" t="s">
        <v>13</v>
      </c>
      <c r="I6" s="231" t="s">
        <v>10</v>
      </c>
      <c r="J6" s="232"/>
      <c r="K6" s="104"/>
    </row>
    <row r="7" spans="1:11" ht="62.25" customHeight="1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112" t="s">
        <v>4</v>
      </c>
      <c r="J7" s="113" t="s">
        <v>5</v>
      </c>
      <c r="K7" s="103" t="s">
        <v>10</v>
      </c>
    </row>
    <row r="8" spans="1:11" ht="14.25" x14ac:dyDescent="0.2">
      <c r="A8" s="97" t="s">
        <v>73</v>
      </c>
      <c r="B8" s="263" t="s">
        <v>6</v>
      </c>
      <c r="C8" s="266" t="s">
        <v>7</v>
      </c>
      <c r="D8" s="268">
        <v>2</v>
      </c>
      <c r="E8" s="93"/>
      <c r="F8" s="49">
        <v>2</v>
      </c>
      <c r="G8" s="269"/>
      <c r="H8" s="270"/>
      <c r="I8" s="100">
        <f t="shared" ref="I8:J16" si="0">SUM(E8)</f>
        <v>0</v>
      </c>
      <c r="J8" s="100">
        <f t="shared" si="0"/>
        <v>2</v>
      </c>
      <c r="K8" s="100">
        <f t="shared" ref="K8:K25" si="1">SUM(I8:J8)</f>
        <v>2</v>
      </c>
    </row>
    <row r="9" spans="1:11" ht="28.5" x14ac:dyDescent="0.2">
      <c r="A9" s="97" t="s">
        <v>74</v>
      </c>
      <c r="B9" s="264"/>
      <c r="C9" s="267"/>
      <c r="D9" s="221"/>
      <c r="E9" s="92"/>
      <c r="F9" s="49">
        <v>2</v>
      </c>
      <c r="G9" s="271"/>
      <c r="H9" s="271"/>
      <c r="I9" s="100">
        <f t="shared" si="0"/>
        <v>0</v>
      </c>
      <c r="J9" s="100">
        <f t="shared" si="0"/>
        <v>2</v>
      </c>
      <c r="K9" s="100">
        <f t="shared" si="1"/>
        <v>2</v>
      </c>
    </row>
    <row r="10" spans="1:11" ht="28.5" x14ac:dyDescent="0.2">
      <c r="A10" s="97" t="s">
        <v>75</v>
      </c>
      <c r="B10" s="264"/>
      <c r="C10" s="267"/>
      <c r="D10" s="221"/>
      <c r="E10" s="92"/>
      <c r="F10" s="49"/>
      <c r="G10" s="271"/>
      <c r="H10" s="271"/>
      <c r="I10" s="100">
        <f>SUM(E10)</f>
        <v>0</v>
      </c>
      <c r="J10" s="100">
        <f>SUM(F10)</f>
        <v>0</v>
      </c>
      <c r="K10" s="100">
        <f>SUM(I10,J10)</f>
        <v>0</v>
      </c>
    </row>
    <row r="11" spans="1:11" ht="28.5" x14ac:dyDescent="0.2">
      <c r="A11" s="119" t="s">
        <v>76</v>
      </c>
      <c r="B11" s="264"/>
      <c r="C11" s="272" t="s">
        <v>30</v>
      </c>
      <c r="D11" s="268">
        <v>2</v>
      </c>
      <c r="E11" s="91"/>
      <c r="F11" s="49">
        <v>2</v>
      </c>
      <c r="G11" s="271"/>
      <c r="H11" s="271"/>
      <c r="I11" s="100">
        <f t="shared" si="0"/>
        <v>0</v>
      </c>
      <c r="J11" s="100">
        <f t="shared" si="0"/>
        <v>2</v>
      </c>
      <c r="K11" s="100">
        <f t="shared" si="1"/>
        <v>2</v>
      </c>
    </row>
    <row r="12" spans="1:11" ht="28.5" x14ac:dyDescent="0.2">
      <c r="A12" s="119" t="s">
        <v>77</v>
      </c>
      <c r="B12" s="264"/>
      <c r="C12" s="273"/>
      <c r="D12" s="221"/>
      <c r="E12" s="90"/>
      <c r="F12" s="49">
        <v>2</v>
      </c>
      <c r="G12" s="271"/>
      <c r="H12" s="271"/>
      <c r="I12" s="100">
        <f>SUM(E12)</f>
        <v>0</v>
      </c>
      <c r="J12" s="100">
        <f>SUM(F12)</f>
        <v>2</v>
      </c>
      <c r="K12" s="100">
        <f>SUM(I12,J12)</f>
        <v>2</v>
      </c>
    </row>
    <row r="13" spans="1:11" ht="14.25" x14ac:dyDescent="0.2">
      <c r="A13" s="116" t="s">
        <v>78</v>
      </c>
      <c r="B13" s="264"/>
      <c r="C13" s="188" t="s">
        <v>79</v>
      </c>
      <c r="D13" s="274">
        <v>2</v>
      </c>
      <c r="E13" s="89"/>
      <c r="F13" s="49"/>
      <c r="G13" s="271"/>
      <c r="H13" s="271"/>
      <c r="I13" s="100">
        <f t="shared" si="0"/>
        <v>0</v>
      </c>
      <c r="J13" s="100">
        <f t="shared" si="0"/>
        <v>0</v>
      </c>
      <c r="K13" s="100">
        <f t="shared" si="1"/>
        <v>0</v>
      </c>
    </row>
    <row r="14" spans="1:11" ht="28.5" x14ac:dyDescent="0.2">
      <c r="A14" s="98" t="s">
        <v>80</v>
      </c>
      <c r="B14" s="264"/>
      <c r="C14" s="188"/>
      <c r="D14" s="275"/>
      <c r="E14" s="89"/>
      <c r="F14" s="49">
        <v>2</v>
      </c>
      <c r="G14" s="271"/>
      <c r="H14" s="271"/>
      <c r="I14" s="100">
        <f t="shared" si="0"/>
        <v>0</v>
      </c>
      <c r="J14" s="100">
        <f t="shared" si="0"/>
        <v>2</v>
      </c>
      <c r="K14" s="100">
        <f t="shared" si="1"/>
        <v>2</v>
      </c>
    </row>
    <row r="15" spans="1:11" ht="14.25" x14ac:dyDescent="0.2">
      <c r="A15" s="98" t="s">
        <v>81</v>
      </c>
      <c r="B15" s="264"/>
      <c r="C15" s="188"/>
      <c r="D15" s="275"/>
      <c r="E15" s="89"/>
      <c r="F15" s="49"/>
      <c r="G15" s="271"/>
      <c r="H15" s="271"/>
      <c r="I15" s="100">
        <f>SUM(E15)</f>
        <v>0</v>
      </c>
      <c r="J15" s="100">
        <f>SUM(F15)</f>
        <v>0</v>
      </c>
      <c r="K15" s="100">
        <f t="shared" si="1"/>
        <v>0</v>
      </c>
    </row>
    <row r="16" spans="1:11" ht="42.75" x14ac:dyDescent="0.2">
      <c r="A16" s="98" t="s">
        <v>82</v>
      </c>
      <c r="B16" s="265"/>
      <c r="C16" s="188"/>
      <c r="D16" s="276"/>
      <c r="E16" s="89"/>
      <c r="F16" s="49">
        <v>2</v>
      </c>
      <c r="G16" s="271"/>
      <c r="H16" s="271"/>
      <c r="I16" s="100">
        <f t="shared" si="0"/>
        <v>0</v>
      </c>
      <c r="J16" s="100">
        <f t="shared" si="0"/>
        <v>2</v>
      </c>
      <c r="K16" s="100">
        <f t="shared" si="1"/>
        <v>2</v>
      </c>
    </row>
    <row r="17" spans="1:11" ht="14.25" x14ac:dyDescent="0.2">
      <c r="A17" s="119" t="s">
        <v>83</v>
      </c>
      <c r="B17" s="277" t="s">
        <v>8</v>
      </c>
      <c r="C17" s="279" t="s">
        <v>7</v>
      </c>
      <c r="D17" s="292">
        <v>2</v>
      </c>
      <c r="E17" s="269"/>
      <c r="F17" s="269"/>
      <c r="G17" s="130"/>
      <c r="H17" s="130">
        <v>2</v>
      </c>
      <c r="I17" s="100">
        <f t="shared" ref="I17:J25" si="2">SUM(G17)</f>
        <v>0</v>
      </c>
      <c r="J17" s="100">
        <f t="shared" si="2"/>
        <v>2</v>
      </c>
      <c r="K17" s="100">
        <f t="shared" si="1"/>
        <v>2</v>
      </c>
    </row>
    <row r="18" spans="1:11" ht="14.25" x14ac:dyDescent="0.2">
      <c r="A18" s="120" t="s">
        <v>52</v>
      </c>
      <c r="B18" s="277"/>
      <c r="C18" s="190"/>
      <c r="D18" s="293"/>
      <c r="E18" s="280"/>
      <c r="F18" s="280"/>
      <c r="G18" s="130"/>
      <c r="H18" s="130">
        <v>2</v>
      </c>
      <c r="I18" s="100">
        <f>SUM(G18)</f>
        <v>0</v>
      </c>
      <c r="J18" s="100">
        <f>SUM(H18)</f>
        <v>2</v>
      </c>
      <c r="K18" s="100">
        <f t="shared" si="1"/>
        <v>2</v>
      </c>
    </row>
    <row r="19" spans="1:11" ht="14.25" x14ac:dyDescent="0.2">
      <c r="A19" s="97" t="s">
        <v>27</v>
      </c>
      <c r="B19" s="277"/>
      <c r="C19" s="190"/>
      <c r="D19" s="293"/>
      <c r="E19" s="280"/>
      <c r="F19" s="280"/>
      <c r="G19" s="130"/>
      <c r="H19" s="130">
        <v>2</v>
      </c>
      <c r="I19" s="100">
        <f t="shared" si="2"/>
        <v>0</v>
      </c>
      <c r="J19" s="100">
        <f t="shared" si="2"/>
        <v>2</v>
      </c>
      <c r="K19" s="100">
        <f t="shared" si="1"/>
        <v>2</v>
      </c>
    </row>
    <row r="20" spans="1:11" ht="28.5" x14ac:dyDescent="0.2">
      <c r="A20" s="98" t="s">
        <v>84</v>
      </c>
      <c r="B20" s="277"/>
      <c r="C20" s="191"/>
      <c r="D20" s="293"/>
      <c r="E20" s="280"/>
      <c r="F20" s="280"/>
      <c r="G20" s="130"/>
      <c r="H20" s="130">
        <v>2</v>
      </c>
      <c r="I20" s="100">
        <f t="shared" si="2"/>
        <v>0</v>
      </c>
      <c r="J20" s="100">
        <f t="shared" si="2"/>
        <v>2</v>
      </c>
      <c r="K20" s="100">
        <f t="shared" si="1"/>
        <v>2</v>
      </c>
    </row>
    <row r="21" spans="1:11" ht="14.25" x14ac:dyDescent="0.2">
      <c r="A21" s="79" t="s">
        <v>85</v>
      </c>
      <c r="B21" s="277"/>
      <c r="C21" s="281" t="s">
        <v>30</v>
      </c>
      <c r="D21" s="258">
        <v>2</v>
      </c>
      <c r="E21" s="280"/>
      <c r="F21" s="280"/>
      <c r="G21" s="130"/>
      <c r="H21" s="130"/>
      <c r="I21" s="100">
        <f t="shared" si="2"/>
        <v>0</v>
      </c>
      <c r="J21" s="100">
        <f t="shared" si="2"/>
        <v>0</v>
      </c>
      <c r="K21" s="100">
        <f t="shared" si="1"/>
        <v>0</v>
      </c>
    </row>
    <row r="22" spans="1:11" ht="28.5" x14ac:dyDescent="0.2">
      <c r="A22" s="97" t="s">
        <v>86</v>
      </c>
      <c r="B22" s="277"/>
      <c r="C22" s="256"/>
      <c r="D22" s="258"/>
      <c r="E22" s="280"/>
      <c r="F22" s="280"/>
      <c r="G22" s="129"/>
      <c r="H22" s="129"/>
      <c r="I22" s="100">
        <f t="shared" si="2"/>
        <v>0</v>
      </c>
      <c r="J22" s="100">
        <f t="shared" si="2"/>
        <v>0</v>
      </c>
      <c r="K22" s="100">
        <f t="shared" si="1"/>
        <v>0</v>
      </c>
    </row>
    <row r="23" spans="1:11" ht="14.25" x14ac:dyDescent="0.2">
      <c r="A23" s="97" t="s">
        <v>87</v>
      </c>
      <c r="B23" s="277"/>
      <c r="C23" s="256" t="s">
        <v>79</v>
      </c>
      <c r="D23" s="258">
        <v>2</v>
      </c>
      <c r="E23" s="280"/>
      <c r="F23" s="280"/>
      <c r="G23" s="49"/>
      <c r="H23" s="49"/>
      <c r="I23" s="100">
        <f t="shared" si="2"/>
        <v>0</v>
      </c>
      <c r="J23" s="100">
        <f t="shared" si="2"/>
        <v>0</v>
      </c>
      <c r="K23" s="100">
        <f t="shared" si="1"/>
        <v>0</v>
      </c>
    </row>
    <row r="24" spans="1:11" ht="14.25" x14ac:dyDescent="0.2">
      <c r="A24" s="97" t="s">
        <v>55</v>
      </c>
      <c r="B24" s="277"/>
      <c r="C24" s="256"/>
      <c r="D24" s="258"/>
      <c r="E24" s="280"/>
      <c r="F24" s="280"/>
      <c r="G24" s="49"/>
      <c r="H24" s="49">
        <v>2</v>
      </c>
      <c r="I24" s="100">
        <f t="shared" si="2"/>
        <v>0</v>
      </c>
      <c r="J24" s="100">
        <f t="shared" si="2"/>
        <v>2</v>
      </c>
      <c r="K24" s="100">
        <f t="shared" si="1"/>
        <v>2</v>
      </c>
    </row>
    <row r="25" spans="1:11" ht="29.25" thickBot="1" x14ac:dyDescent="0.25">
      <c r="A25" s="123" t="s">
        <v>88</v>
      </c>
      <c r="B25" s="278"/>
      <c r="C25" s="257"/>
      <c r="D25" s="259"/>
      <c r="E25" s="280"/>
      <c r="F25" s="280"/>
      <c r="G25" s="88"/>
      <c r="H25" s="88"/>
      <c r="I25" s="124">
        <f t="shared" si="2"/>
        <v>0</v>
      </c>
      <c r="J25" s="124">
        <f t="shared" si="2"/>
        <v>0</v>
      </c>
      <c r="K25" s="124">
        <f t="shared" si="1"/>
        <v>0</v>
      </c>
    </row>
    <row r="26" spans="1:11" ht="16.5" thickBot="1" x14ac:dyDescent="0.3">
      <c r="A26" s="260" t="s">
        <v>14</v>
      </c>
      <c r="B26" s="261"/>
      <c r="C26" s="261"/>
      <c r="D26" s="261"/>
      <c r="E26" s="261"/>
      <c r="F26" s="261"/>
      <c r="G26" s="261"/>
      <c r="H26" s="262"/>
      <c r="I26" s="99">
        <f>SUM(I8:I25)</f>
        <v>0</v>
      </c>
      <c r="J26" s="99">
        <f>SUM(J8:J25)</f>
        <v>22</v>
      </c>
      <c r="K26" s="99">
        <f>SUM(K8:K25)</f>
        <v>22</v>
      </c>
    </row>
    <row r="27" spans="1:1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5.75" x14ac:dyDescent="0.25">
      <c r="A28" s="291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</sheetData>
  <mergeCells count="29">
    <mergeCell ref="A26:H26"/>
    <mergeCell ref="A28:K28"/>
    <mergeCell ref="B17:B25"/>
    <mergeCell ref="C17:C20"/>
    <mergeCell ref="D17:D20"/>
    <mergeCell ref="E17:F25"/>
    <mergeCell ref="C21:C22"/>
    <mergeCell ref="D21:D22"/>
    <mergeCell ref="C23:C25"/>
    <mergeCell ref="D23:D25"/>
    <mergeCell ref="B8:B16"/>
    <mergeCell ref="C8:C10"/>
    <mergeCell ref="D8:D10"/>
    <mergeCell ref="G8:H16"/>
    <mergeCell ref="C11:C12"/>
    <mergeCell ref="D11:D12"/>
    <mergeCell ref="C13:C16"/>
    <mergeCell ref="D13:D16"/>
    <mergeCell ref="I6:J6"/>
    <mergeCell ref="A7:D7"/>
    <mergeCell ref="E7:H7"/>
    <mergeCell ref="A1:K1"/>
    <mergeCell ref="A2:K2"/>
    <mergeCell ref="A3:H3"/>
    <mergeCell ref="I3:K5"/>
    <mergeCell ref="A4:H4"/>
    <mergeCell ref="B5:D5"/>
    <mergeCell ref="E5:F5"/>
    <mergeCell ref="G5:H5"/>
  </mergeCells>
  <phoneticPr fontId="9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K32"/>
  <sheetViews>
    <sheetView topLeftCell="A12" zoomScale="75" workbookViewId="0">
      <selection activeCell="D13" sqref="D13:D16"/>
    </sheetView>
  </sheetViews>
  <sheetFormatPr defaultRowHeight="12.75" x14ac:dyDescent="0.2"/>
  <cols>
    <col min="1" max="1" width="64" style="86" customWidth="1"/>
    <col min="2" max="3" width="9.140625" style="86"/>
    <col min="4" max="4" width="32.5703125" style="86" customWidth="1"/>
    <col min="5" max="16384" width="9.140625" style="86"/>
  </cols>
  <sheetData>
    <row r="1" spans="1:11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51" customHeight="1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1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1" ht="20.25" x14ac:dyDescent="0.3">
      <c r="A5" s="108" t="s">
        <v>99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1" ht="61.5" x14ac:dyDescent="0.2">
      <c r="A6" s="107" t="s">
        <v>9</v>
      </c>
      <c r="B6" s="114" t="s">
        <v>12</v>
      </c>
      <c r="C6" s="115" t="s">
        <v>3</v>
      </c>
      <c r="D6" s="125" t="s">
        <v>71</v>
      </c>
      <c r="E6" s="106" t="s">
        <v>4</v>
      </c>
      <c r="F6" s="105" t="s">
        <v>13</v>
      </c>
      <c r="G6" s="109" t="s">
        <v>4</v>
      </c>
      <c r="H6" s="109" t="s">
        <v>13</v>
      </c>
      <c r="I6" s="231" t="s">
        <v>10</v>
      </c>
      <c r="J6" s="232"/>
      <c r="K6" s="104"/>
    </row>
    <row r="7" spans="1:11" ht="60" customHeight="1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112" t="s">
        <v>4</v>
      </c>
      <c r="J7" s="113" t="s">
        <v>5</v>
      </c>
      <c r="K7" s="103" t="s">
        <v>10</v>
      </c>
    </row>
    <row r="8" spans="1:11" ht="14.25" x14ac:dyDescent="0.2">
      <c r="A8" s="97" t="s">
        <v>73</v>
      </c>
      <c r="B8" s="263" t="s">
        <v>6</v>
      </c>
      <c r="C8" s="266" t="s">
        <v>7</v>
      </c>
      <c r="D8" s="268">
        <v>2</v>
      </c>
      <c r="E8" s="93"/>
      <c r="F8" s="49">
        <v>2</v>
      </c>
      <c r="G8" s="269"/>
      <c r="H8" s="270"/>
      <c r="I8" s="100">
        <f t="shared" ref="I8:J16" si="0">SUM(E8)</f>
        <v>0</v>
      </c>
      <c r="J8" s="100">
        <f t="shared" si="0"/>
        <v>2</v>
      </c>
      <c r="K8" s="100">
        <f t="shared" ref="K8:K25" si="1">SUM(I8:J8)</f>
        <v>2</v>
      </c>
    </row>
    <row r="9" spans="1:11" ht="28.5" x14ac:dyDescent="0.2">
      <c r="A9" s="97" t="s">
        <v>74</v>
      </c>
      <c r="B9" s="264"/>
      <c r="C9" s="267"/>
      <c r="D9" s="221"/>
      <c r="E9" s="139"/>
      <c r="F9" s="49">
        <v>2</v>
      </c>
      <c r="G9" s="271"/>
      <c r="H9" s="271"/>
      <c r="I9" s="100">
        <f t="shared" si="0"/>
        <v>0</v>
      </c>
      <c r="J9" s="100">
        <f t="shared" si="0"/>
        <v>2</v>
      </c>
      <c r="K9" s="100">
        <f t="shared" si="1"/>
        <v>2</v>
      </c>
    </row>
    <row r="10" spans="1:11" ht="28.5" x14ac:dyDescent="0.2">
      <c r="A10" s="97" t="s">
        <v>75</v>
      </c>
      <c r="B10" s="264"/>
      <c r="C10" s="267"/>
      <c r="D10" s="221"/>
      <c r="E10" s="139"/>
      <c r="F10" s="49">
        <v>2</v>
      </c>
      <c r="G10" s="271"/>
      <c r="H10" s="271"/>
      <c r="I10" s="100">
        <f>SUM(E10)</f>
        <v>0</v>
      </c>
      <c r="J10" s="100">
        <f>SUM(F10)</f>
        <v>2</v>
      </c>
      <c r="K10" s="100">
        <f>SUM(I10,J10)</f>
        <v>2</v>
      </c>
    </row>
    <row r="11" spans="1:11" ht="28.5" x14ac:dyDescent="0.2">
      <c r="A11" s="119" t="s">
        <v>76</v>
      </c>
      <c r="B11" s="264"/>
      <c r="C11" s="272" t="s">
        <v>30</v>
      </c>
      <c r="D11" s="268">
        <v>2</v>
      </c>
      <c r="E11" s="140"/>
      <c r="F11" s="49">
        <v>2</v>
      </c>
      <c r="G11" s="271"/>
      <c r="H11" s="271"/>
      <c r="I11" s="100">
        <f t="shared" si="0"/>
        <v>0</v>
      </c>
      <c r="J11" s="100">
        <f t="shared" si="0"/>
        <v>2</v>
      </c>
      <c r="K11" s="100">
        <f t="shared" si="1"/>
        <v>2</v>
      </c>
    </row>
    <row r="12" spans="1:11" ht="28.5" x14ac:dyDescent="0.2">
      <c r="A12" s="119" t="s">
        <v>77</v>
      </c>
      <c r="B12" s="264"/>
      <c r="C12" s="273"/>
      <c r="D12" s="221"/>
      <c r="E12" s="141"/>
      <c r="F12" s="49">
        <v>2</v>
      </c>
      <c r="G12" s="271"/>
      <c r="H12" s="271"/>
      <c r="I12" s="100">
        <f>SUM(E12)</f>
        <v>0</v>
      </c>
      <c r="J12" s="100">
        <f>SUM(F12)</f>
        <v>2</v>
      </c>
      <c r="K12" s="100">
        <f>SUM(I12,J12)</f>
        <v>2</v>
      </c>
    </row>
    <row r="13" spans="1:11" ht="14.25" x14ac:dyDescent="0.2">
      <c r="A13" s="116" t="s">
        <v>78</v>
      </c>
      <c r="B13" s="264"/>
      <c r="C13" s="188" t="s">
        <v>79</v>
      </c>
      <c r="D13" s="274">
        <v>2</v>
      </c>
      <c r="E13" s="49"/>
      <c r="F13" s="49">
        <v>2</v>
      </c>
      <c r="G13" s="271"/>
      <c r="H13" s="271"/>
      <c r="I13" s="100">
        <f t="shared" si="0"/>
        <v>0</v>
      </c>
      <c r="J13" s="100">
        <f t="shared" si="0"/>
        <v>2</v>
      </c>
      <c r="K13" s="100">
        <f t="shared" si="1"/>
        <v>2</v>
      </c>
    </row>
    <row r="14" spans="1:11" ht="28.5" x14ac:dyDescent="0.2">
      <c r="A14" s="98" t="s">
        <v>80</v>
      </c>
      <c r="B14" s="264"/>
      <c r="C14" s="188"/>
      <c r="D14" s="275"/>
      <c r="E14" s="49"/>
      <c r="F14" s="49"/>
      <c r="G14" s="271"/>
      <c r="H14" s="271"/>
      <c r="I14" s="100">
        <f t="shared" si="0"/>
        <v>0</v>
      </c>
      <c r="J14" s="100">
        <f t="shared" si="0"/>
        <v>0</v>
      </c>
      <c r="K14" s="100">
        <f t="shared" si="1"/>
        <v>0</v>
      </c>
    </row>
    <row r="15" spans="1:11" ht="14.25" x14ac:dyDescent="0.2">
      <c r="A15" s="98" t="s">
        <v>81</v>
      </c>
      <c r="B15" s="264"/>
      <c r="C15" s="188"/>
      <c r="D15" s="275"/>
      <c r="E15" s="49"/>
      <c r="F15" s="49"/>
      <c r="G15" s="271"/>
      <c r="H15" s="271"/>
      <c r="I15" s="100">
        <f>SUM(E15)</f>
        <v>0</v>
      </c>
      <c r="J15" s="100">
        <f>SUM(F15)</f>
        <v>0</v>
      </c>
      <c r="K15" s="100">
        <f t="shared" si="1"/>
        <v>0</v>
      </c>
    </row>
    <row r="16" spans="1:11" ht="42.75" x14ac:dyDescent="0.2">
      <c r="A16" s="98" t="s">
        <v>82</v>
      </c>
      <c r="B16" s="265"/>
      <c r="C16" s="188"/>
      <c r="D16" s="276"/>
      <c r="E16" s="49"/>
      <c r="F16" s="49">
        <v>2</v>
      </c>
      <c r="G16" s="271"/>
      <c r="H16" s="271"/>
      <c r="I16" s="100">
        <f t="shared" si="0"/>
        <v>0</v>
      </c>
      <c r="J16" s="100">
        <f t="shared" si="0"/>
        <v>2</v>
      </c>
      <c r="K16" s="100">
        <f t="shared" si="1"/>
        <v>2</v>
      </c>
    </row>
    <row r="17" spans="1:11" ht="14.25" x14ac:dyDescent="0.2">
      <c r="A17" s="119" t="s">
        <v>83</v>
      </c>
      <c r="B17" s="277" t="s">
        <v>8</v>
      </c>
      <c r="C17" s="279" t="s">
        <v>7</v>
      </c>
      <c r="D17" s="292">
        <v>2</v>
      </c>
      <c r="E17" s="269"/>
      <c r="F17" s="269"/>
      <c r="G17" s="130"/>
      <c r="H17" s="130">
        <v>2</v>
      </c>
      <c r="I17" s="100">
        <f t="shared" ref="I17:J22" si="2">SUM(G17)</f>
        <v>0</v>
      </c>
      <c r="J17" s="100">
        <f t="shared" si="2"/>
        <v>2</v>
      </c>
      <c r="K17" s="100">
        <f t="shared" si="1"/>
        <v>2</v>
      </c>
    </row>
    <row r="18" spans="1:11" ht="14.25" x14ac:dyDescent="0.2">
      <c r="A18" s="120" t="s">
        <v>52</v>
      </c>
      <c r="B18" s="277"/>
      <c r="C18" s="190"/>
      <c r="D18" s="293"/>
      <c r="E18" s="280"/>
      <c r="F18" s="280"/>
      <c r="G18" s="130"/>
      <c r="H18" s="130"/>
      <c r="I18" s="100">
        <f>SUM(G18)</f>
        <v>0</v>
      </c>
      <c r="J18" s="100">
        <f>SUM(H18)</f>
        <v>0</v>
      </c>
      <c r="K18" s="100">
        <f t="shared" si="1"/>
        <v>0</v>
      </c>
    </row>
    <row r="19" spans="1:11" ht="14.25" x14ac:dyDescent="0.2">
      <c r="A19" s="97" t="s">
        <v>27</v>
      </c>
      <c r="B19" s="277"/>
      <c r="C19" s="190"/>
      <c r="D19" s="293"/>
      <c r="E19" s="280"/>
      <c r="F19" s="280"/>
      <c r="G19" s="130"/>
      <c r="H19" s="130"/>
      <c r="I19" s="100">
        <f t="shared" si="2"/>
        <v>0</v>
      </c>
      <c r="J19" s="100">
        <f t="shared" si="2"/>
        <v>0</v>
      </c>
      <c r="K19" s="100">
        <f t="shared" si="1"/>
        <v>0</v>
      </c>
    </row>
    <row r="20" spans="1:11" ht="28.5" x14ac:dyDescent="0.2">
      <c r="A20" s="98" t="s">
        <v>84</v>
      </c>
      <c r="B20" s="277"/>
      <c r="C20" s="191"/>
      <c r="D20" s="293"/>
      <c r="E20" s="280"/>
      <c r="F20" s="280"/>
      <c r="G20" s="130"/>
      <c r="H20" s="130">
        <v>2</v>
      </c>
      <c r="I20" s="100">
        <f t="shared" si="2"/>
        <v>0</v>
      </c>
      <c r="J20" s="100">
        <f t="shared" si="2"/>
        <v>2</v>
      </c>
      <c r="K20" s="100">
        <f t="shared" si="1"/>
        <v>2</v>
      </c>
    </row>
    <row r="21" spans="1:11" ht="14.25" x14ac:dyDescent="0.2">
      <c r="A21" s="79" t="s">
        <v>85</v>
      </c>
      <c r="B21" s="277"/>
      <c r="C21" s="281" t="s">
        <v>30</v>
      </c>
      <c r="D21" s="258">
        <v>2</v>
      </c>
      <c r="E21" s="280"/>
      <c r="F21" s="280"/>
      <c r="G21" s="130"/>
      <c r="H21" s="130"/>
      <c r="I21" s="100">
        <f t="shared" si="2"/>
        <v>0</v>
      </c>
      <c r="J21" s="100">
        <f t="shared" si="2"/>
        <v>0</v>
      </c>
      <c r="K21" s="100">
        <f t="shared" si="1"/>
        <v>0</v>
      </c>
    </row>
    <row r="22" spans="1:11" ht="28.5" x14ac:dyDescent="0.2">
      <c r="A22" s="97" t="s">
        <v>86</v>
      </c>
      <c r="B22" s="277"/>
      <c r="C22" s="256"/>
      <c r="D22" s="258"/>
      <c r="E22" s="280"/>
      <c r="F22" s="280"/>
      <c r="G22" s="129"/>
      <c r="H22" s="129"/>
      <c r="I22" s="100">
        <f t="shared" si="2"/>
        <v>0</v>
      </c>
      <c r="J22" s="100">
        <f t="shared" si="2"/>
        <v>0</v>
      </c>
      <c r="K22" s="100">
        <f t="shared" si="1"/>
        <v>0</v>
      </c>
    </row>
    <row r="23" spans="1:11" ht="14.25" x14ac:dyDescent="0.2">
      <c r="A23" s="97" t="s">
        <v>87</v>
      </c>
      <c r="B23" s="277"/>
      <c r="C23" s="256" t="s">
        <v>79</v>
      </c>
      <c r="D23" s="258">
        <v>2</v>
      </c>
      <c r="E23" s="280"/>
      <c r="F23" s="280"/>
      <c r="G23" s="49"/>
      <c r="H23" s="49">
        <v>2</v>
      </c>
      <c r="I23" s="100">
        <f t="shared" ref="I23:J25" si="3">SUM(G23)</f>
        <v>0</v>
      </c>
      <c r="J23" s="100">
        <f t="shared" si="3"/>
        <v>2</v>
      </c>
      <c r="K23" s="100">
        <f t="shared" si="1"/>
        <v>2</v>
      </c>
    </row>
    <row r="24" spans="1:11" ht="14.25" x14ac:dyDescent="0.2">
      <c r="A24" s="97" t="s">
        <v>55</v>
      </c>
      <c r="B24" s="277"/>
      <c r="C24" s="256"/>
      <c r="D24" s="258"/>
      <c r="E24" s="280"/>
      <c r="F24" s="280"/>
      <c r="G24" s="49"/>
      <c r="H24" s="49"/>
      <c r="I24" s="100">
        <f t="shared" si="3"/>
        <v>0</v>
      </c>
      <c r="J24" s="100">
        <f t="shared" si="3"/>
        <v>0</v>
      </c>
      <c r="K24" s="100">
        <f t="shared" si="1"/>
        <v>0</v>
      </c>
    </row>
    <row r="25" spans="1:11" ht="29.25" thickBot="1" x14ac:dyDescent="0.25">
      <c r="A25" s="123" t="s">
        <v>88</v>
      </c>
      <c r="B25" s="278"/>
      <c r="C25" s="257"/>
      <c r="D25" s="259"/>
      <c r="E25" s="280"/>
      <c r="F25" s="280"/>
      <c r="G25" s="88"/>
      <c r="H25" s="88"/>
      <c r="I25" s="124">
        <f t="shared" si="3"/>
        <v>0</v>
      </c>
      <c r="J25" s="124">
        <f t="shared" si="3"/>
        <v>0</v>
      </c>
      <c r="K25" s="124">
        <f t="shared" si="1"/>
        <v>0</v>
      </c>
    </row>
    <row r="26" spans="1:11" ht="16.5" thickBot="1" x14ac:dyDescent="0.3">
      <c r="A26" s="260" t="s">
        <v>14</v>
      </c>
      <c r="B26" s="261"/>
      <c r="C26" s="261"/>
      <c r="D26" s="261"/>
      <c r="E26" s="261"/>
      <c r="F26" s="261"/>
      <c r="G26" s="261"/>
      <c r="H26" s="262"/>
      <c r="I26" s="99">
        <f>SUM(I8:I25)</f>
        <v>0</v>
      </c>
      <c r="J26" s="99">
        <f>SUM(J8:J25)</f>
        <v>20</v>
      </c>
      <c r="K26" s="99">
        <f>SUM(K8:K25)</f>
        <v>20</v>
      </c>
    </row>
    <row r="27" spans="1:1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5.75" x14ac:dyDescent="0.25">
      <c r="A28" s="291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x14ac:dyDescent="0.2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</sheetData>
  <mergeCells count="29">
    <mergeCell ref="A26:H26"/>
    <mergeCell ref="A28:K28"/>
    <mergeCell ref="B17:B25"/>
    <mergeCell ref="C17:C20"/>
    <mergeCell ref="D17:D20"/>
    <mergeCell ref="E17:F25"/>
    <mergeCell ref="C23:C25"/>
    <mergeCell ref="D23:D25"/>
    <mergeCell ref="G8:H16"/>
    <mergeCell ref="C11:C12"/>
    <mergeCell ref="D11:D12"/>
    <mergeCell ref="C13:C16"/>
    <mergeCell ref="D13:D16"/>
    <mergeCell ref="I6:J6"/>
    <mergeCell ref="D21:D22"/>
    <mergeCell ref="D8:D10"/>
    <mergeCell ref="A1:K1"/>
    <mergeCell ref="A2:K2"/>
    <mergeCell ref="A3:H3"/>
    <mergeCell ref="C8:C10"/>
    <mergeCell ref="C21:C22"/>
    <mergeCell ref="I3:K5"/>
    <mergeCell ref="A4:H4"/>
    <mergeCell ref="B5:D5"/>
    <mergeCell ref="E5:F5"/>
    <mergeCell ref="G5:H5"/>
    <mergeCell ref="A7:D7"/>
    <mergeCell ref="E7:H7"/>
    <mergeCell ref="B8:B16"/>
  </mergeCells>
  <phoneticPr fontId="0" type="noConversion"/>
  <pageMargins left="0.75" right="0.75" top="1" bottom="1" header="0.5" footer="0.5"/>
  <pageSetup paperSize="9" scale="6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K32"/>
  <sheetViews>
    <sheetView topLeftCell="A7" zoomScale="75" workbookViewId="0">
      <selection activeCell="D13" sqref="D13:D16"/>
    </sheetView>
  </sheetViews>
  <sheetFormatPr defaultRowHeight="12.75" x14ac:dyDescent="0.2"/>
  <cols>
    <col min="1" max="1" width="93.42578125" style="48" customWidth="1"/>
    <col min="2" max="3" width="9.140625" style="48"/>
    <col min="4" max="4" width="23.28515625" style="48" customWidth="1"/>
    <col min="5" max="16384" width="9.140625" style="48"/>
  </cols>
  <sheetData>
    <row r="1" spans="1:11" ht="20.25" x14ac:dyDescent="0.2">
      <c r="A1" s="222" t="s">
        <v>66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</row>
    <row r="2" spans="1:11" ht="50.25" customHeight="1" x14ac:dyDescent="0.2">
      <c r="A2" s="225" t="s">
        <v>67</v>
      </c>
      <c r="B2" s="226"/>
      <c r="C2" s="226"/>
      <c r="D2" s="226"/>
      <c r="E2" s="226"/>
      <c r="F2" s="226"/>
      <c r="G2" s="226"/>
      <c r="H2" s="226"/>
      <c r="I2" s="226"/>
      <c r="J2" s="226"/>
      <c r="K2" s="227"/>
    </row>
    <row r="3" spans="1:11" ht="20.25" x14ac:dyDescent="0.2">
      <c r="A3" s="233" t="s">
        <v>68</v>
      </c>
      <c r="B3" s="234"/>
      <c r="C3" s="235"/>
      <c r="D3" s="235"/>
      <c r="E3" s="235"/>
      <c r="F3" s="235"/>
      <c r="G3" s="235"/>
      <c r="H3" s="236"/>
      <c r="I3" s="245"/>
      <c r="J3" s="246"/>
      <c r="K3" s="247"/>
    </row>
    <row r="4" spans="1:11" ht="20.25" x14ac:dyDescent="0.2">
      <c r="A4" s="237" t="s">
        <v>69</v>
      </c>
      <c r="B4" s="237"/>
      <c r="C4" s="238"/>
      <c r="D4" s="238"/>
      <c r="E4" s="238"/>
      <c r="F4" s="238"/>
      <c r="G4" s="238"/>
      <c r="H4" s="238"/>
      <c r="I4" s="248"/>
      <c r="J4" s="249"/>
      <c r="K4" s="250"/>
    </row>
    <row r="5" spans="1:11" ht="20.25" x14ac:dyDescent="0.3">
      <c r="A5" s="108" t="s">
        <v>64</v>
      </c>
      <c r="B5" s="240"/>
      <c r="C5" s="241"/>
      <c r="D5" s="241"/>
      <c r="E5" s="179" t="s">
        <v>0</v>
      </c>
      <c r="F5" s="239"/>
      <c r="G5" s="254" t="s">
        <v>1</v>
      </c>
      <c r="H5" s="255"/>
      <c r="I5" s="251"/>
      <c r="J5" s="252"/>
      <c r="K5" s="253"/>
    </row>
    <row r="6" spans="1:11" ht="61.5" x14ac:dyDescent="0.2">
      <c r="A6" s="107" t="s">
        <v>9</v>
      </c>
      <c r="B6" s="114" t="s">
        <v>12</v>
      </c>
      <c r="C6" s="115" t="s">
        <v>3</v>
      </c>
      <c r="D6" s="125" t="s">
        <v>71</v>
      </c>
      <c r="E6" s="106" t="s">
        <v>4</v>
      </c>
      <c r="F6" s="105" t="s">
        <v>13</v>
      </c>
      <c r="G6" s="109" t="s">
        <v>4</v>
      </c>
      <c r="H6" s="109" t="s">
        <v>13</v>
      </c>
      <c r="I6" s="231" t="s">
        <v>10</v>
      </c>
      <c r="J6" s="232"/>
      <c r="K6" s="104"/>
    </row>
    <row r="7" spans="1:11" ht="60" customHeight="1" x14ac:dyDescent="0.2">
      <c r="A7" s="242" t="s">
        <v>72</v>
      </c>
      <c r="B7" s="243"/>
      <c r="C7" s="243"/>
      <c r="D7" s="244"/>
      <c r="E7" s="228" t="s">
        <v>36</v>
      </c>
      <c r="F7" s="229"/>
      <c r="G7" s="229"/>
      <c r="H7" s="230"/>
      <c r="I7" s="112" t="s">
        <v>4</v>
      </c>
      <c r="J7" s="113" t="s">
        <v>5</v>
      </c>
      <c r="K7" s="103" t="s">
        <v>10</v>
      </c>
    </row>
    <row r="8" spans="1:11" ht="18.75" x14ac:dyDescent="0.2">
      <c r="A8" s="97" t="s">
        <v>73</v>
      </c>
      <c r="B8" s="263" t="s">
        <v>6</v>
      </c>
      <c r="C8" s="266" t="s">
        <v>7</v>
      </c>
      <c r="D8" s="308">
        <v>2</v>
      </c>
      <c r="E8" s="102"/>
      <c r="F8" s="87">
        <v>2</v>
      </c>
      <c r="G8" s="288"/>
      <c r="H8" s="289"/>
      <c r="I8" s="100">
        <f t="shared" ref="I8:J16" si="0">SUM(E8)</f>
        <v>0</v>
      </c>
      <c r="J8" s="100">
        <f t="shared" si="0"/>
        <v>2</v>
      </c>
      <c r="K8" s="100">
        <f t="shared" ref="K8:K25" si="1">SUM(I8:J8)</f>
        <v>2</v>
      </c>
    </row>
    <row r="9" spans="1:11" ht="28.5" x14ac:dyDescent="0.2">
      <c r="A9" s="97" t="s">
        <v>74</v>
      </c>
      <c r="B9" s="264"/>
      <c r="C9" s="267"/>
      <c r="D9" s="309"/>
      <c r="E9" s="110"/>
      <c r="F9" s="87">
        <v>2</v>
      </c>
      <c r="G9" s="290"/>
      <c r="H9" s="290"/>
      <c r="I9" s="100">
        <f t="shared" si="0"/>
        <v>0</v>
      </c>
      <c r="J9" s="100">
        <f t="shared" si="0"/>
        <v>2</v>
      </c>
      <c r="K9" s="100">
        <f t="shared" si="1"/>
        <v>2</v>
      </c>
    </row>
    <row r="10" spans="1:11" ht="28.5" x14ac:dyDescent="0.2">
      <c r="A10" s="97" t="s">
        <v>75</v>
      </c>
      <c r="B10" s="264"/>
      <c r="C10" s="267"/>
      <c r="D10" s="309"/>
      <c r="E10" s="110"/>
      <c r="F10" s="87"/>
      <c r="G10" s="290"/>
      <c r="H10" s="290"/>
      <c r="I10" s="100">
        <f>SUM(E10)</f>
        <v>0</v>
      </c>
      <c r="J10" s="100">
        <f>SUM(F10)</f>
        <v>0</v>
      </c>
      <c r="K10" s="100">
        <f>SUM(I10,J10)</f>
        <v>0</v>
      </c>
    </row>
    <row r="11" spans="1:11" ht="28.5" x14ac:dyDescent="0.2">
      <c r="A11" s="119" t="s">
        <v>76</v>
      </c>
      <c r="B11" s="264"/>
      <c r="C11" s="272" t="s">
        <v>30</v>
      </c>
      <c r="D11" s="308">
        <v>2</v>
      </c>
      <c r="E11" s="111"/>
      <c r="F11" s="87">
        <v>2</v>
      </c>
      <c r="G11" s="290"/>
      <c r="H11" s="290"/>
      <c r="I11" s="100">
        <f t="shared" si="0"/>
        <v>0</v>
      </c>
      <c r="J11" s="100">
        <f t="shared" si="0"/>
        <v>2</v>
      </c>
      <c r="K11" s="100">
        <f t="shared" si="1"/>
        <v>2</v>
      </c>
    </row>
    <row r="12" spans="1:11" ht="18.75" x14ac:dyDescent="0.2">
      <c r="A12" s="119" t="s">
        <v>77</v>
      </c>
      <c r="B12" s="264"/>
      <c r="C12" s="273"/>
      <c r="D12" s="309"/>
      <c r="E12" s="117"/>
      <c r="F12" s="87"/>
      <c r="G12" s="290"/>
      <c r="H12" s="290"/>
      <c r="I12" s="100">
        <f>SUM(E12)</f>
        <v>0</v>
      </c>
      <c r="J12" s="100">
        <f>SUM(F12)</f>
        <v>0</v>
      </c>
      <c r="K12" s="100">
        <f>SUM(I12,J12)</f>
        <v>0</v>
      </c>
    </row>
    <row r="13" spans="1:11" ht="18.75" x14ac:dyDescent="0.2">
      <c r="A13" s="116" t="s">
        <v>78</v>
      </c>
      <c r="B13" s="264"/>
      <c r="C13" s="188" t="s">
        <v>79</v>
      </c>
      <c r="D13" s="310">
        <v>3</v>
      </c>
      <c r="E13" s="118"/>
      <c r="F13" s="87">
        <v>3</v>
      </c>
      <c r="G13" s="290"/>
      <c r="H13" s="290"/>
      <c r="I13" s="100">
        <f t="shared" si="0"/>
        <v>0</v>
      </c>
      <c r="J13" s="100">
        <f t="shared" si="0"/>
        <v>3</v>
      </c>
      <c r="K13" s="100">
        <f t="shared" si="1"/>
        <v>3</v>
      </c>
    </row>
    <row r="14" spans="1:11" ht="18.75" x14ac:dyDescent="0.2">
      <c r="A14" s="98" t="s">
        <v>80</v>
      </c>
      <c r="B14" s="264"/>
      <c r="C14" s="188"/>
      <c r="D14" s="311"/>
      <c r="E14" s="118"/>
      <c r="F14" s="87"/>
      <c r="G14" s="290"/>
      <c r="H14" s="290"/>
      <c r="I14" s="100">
        <f t="shared" si="0"/>
        <v>0</v>
      </c>
      <c r="J14" s="100">
        <f t="shared" si="0"/>
        <v>0</v>
      </c>
      <c r="K14" s="100">
        <f t="shared" si="1"/>
        <v>0</v>
      </c>
    </row>
    <row r="15" spans="1:11" ht="18.75" x14ac:dyDescent="0.2">
      <c r="A15" s="98" t="s">
        <v>81</v>
      </c>
      <c r="B15" s="264"/>
      <c r="C15" s="188"/>
      <c r="D15" s="311"/>
      <c r="E15" s="118"/>
      <c r="F15" s="87"/>
      <c r="G15" s="290"/>
      <c r="H15" s="290"/>
      <c r="I15" s="100">
        <f>SUM(E15)</f>
        <v>0</v>
      </c>
      <c r="J15" s="100">
        <f>SUM(F15)</f>
        <v>0</v>
      </c>
      <c r="K15" s="100">
        <f t="shared" si="1"/>
        <v>0</v>
      </c>
    </row>
    <row r="16" spans="1:11" ht="28.5" x14ac:dyDescent="0.2">
      <c r="A16" s="98" t="s">
        <v>82</v>
      </c>
      <c r="B16" s="265"/>
      <c r="C16" s="188"/>
      <c r="D16" s="312"/>
      <c r="E16" s="118"/>
      <c r="F16" s="87"/>
      <c r="G16" s="290"/>
      <c r="H16" s="290"/>
      <c r="I16" s="100">
        <f t="shared" si="0"/>
        <v>0</v>
      </c>
      <c r="J16" s="100">
        <f t="shared" si="0"/>
        <v>0</v>
      </c>
      <c r="K16" s="100">
        <f t="shared" si="1"/>
        <v>0</v>
      </c>
    </row>
    <row r="17" spans="1:11" ht="14.25" x14ac:dyDescent="0.2">
      <c r="A17" s="119" t="s">
        <v>83</v>
      </c>
      <c r="B17" s="277" t="s">
        <v>8</v>
      </c>
      <c r="C17" s="279" t="s">
        <v>7</v>
      </c>
      <c r="D17" s="313">
        <v>2</v>
      </c>
      <c r="E17" s="288"/>
      <c r="F17" s="288"/>
      <c r="G17" s="101"/>
      <c r="H17" s="101">
        <v>2</v>
      </c>
      <c r="I17" s="100">
        <f t="shared" ref="I17:J22" si="2">SUM(G17)</f>
        <v>0</v>
      </c>
      <c r="J17" s="100">
        <f t="shared" si="2"/>
        <v>2</v>
      </c>
      <c r="K17" s="100">
        <f t="shared" si="1"/>
        <v>2</v>
      </c>
    </row>
    <row r="18" spans="1:11" ht="14.25" x14ac:dyDescent="0.2">
      <c r="A18" s="120" t="s">
        <v>52</v>
      </c>
      <c r="B18" s="277"/>
      <c r="C18" s="190"/>
      <c r="D18" s="314"/>
      <c r="E18" s="294"/>
      <c r="F18" s="294"/>
      <c r="G18" s="101"/>
      <c r="H18" s="101"/>
      <c r="I18" s="100">
        <f>SUM(G18)</f>
        <v>0</v>
      </c>
      <c r="J18" s="100">
        <f>SUM(H18)</f>
        <v>0</v>
      </c>
      <c r="K18" s="100">
        <f t="shared" si="1"/>
        <v>0</v>
      </c>
    </row>
    <row r="19" spans="1:11" ht="14.25" x14ac:dyDescent="0.2">
      <c r="A19" s="97" t="s">
        <v>27</v>
      </c>
      <c r="B19" s="277"/>
      <c r="C19" s="190"/>
      <c r="D19" s="314"/>
      <c r="E19" s="294"/>
      <c r="F19" s="294"/>
      <c r="G19" s="101"/>
      <c r="H19" s="101">
        <v>2</v>
      </c>
      <c r="I19" s="100">
        <f t="shared" si="2"/>
        <v>0</v>
      </c>
      <c r="J19" s="100">
        <f t="shared" si="2"/>
        <v>2</v>
      </c>
      <c r="K19" s="100">
        <f t="shared" si="1"/>
        <v>2</v>
      </c>
    </row>
    <row r="20" spans="1:11" ht="14.25" x14ac:dyDescent="0.2">
      <c r="A20" s="98" t="s">
        <v>84</v>
      </c>
      <c r="B20" s="277"/>
      <c r="C20" s="191"/>
      <c r="D20" s="314"/>
      <c r="E20" s="294"/>
      <c r="F20" s="294"/>
      <c r="G20" s="101"/>
      <c r="H20" s="101">
        <v>2</v>
      </c>
      <c r="I20" s="100">
        <f t="shared" si="2"/>
        <v>0</v>
      </c>
      <c r="J20" s="100">
        <f t="shared" si="2"/>
        <v>2</v>
      </c>
      <c r="K20" s="100">
        <f t="shared" si="1"/>
        <v>2</v>
      </c>
    </row>
    <row r="21" spans="1:11" ht="14.25" x14ac:dyDescent="0.2">
      <c r="A21" s="79" t="s">
        <v>85</v>
      </c>
      <c r="B21" s="277"/>
      <c r="C21" s="281" t="s">
        <v>30</v>
      </c>
      <c r="D21" s="315">
        <v>2</v>
      </c>
      <c r="E21" s="294"/>
      <c r="F21" s="294"/>
      <c r="G21" s="101"/>
      <c r="H21" s="101"/>
      <c r="I21" s="100">
        <f t="shared" si="2"/>
        <v>0</v>
      </c>
      <c r="J21" s="100">
        <f t="shared" si="2"/>
        <v>0</v>
      </c>
      <c r="K21" s="100">
        <f t="shared" si="1"/>
        <v>0</v>
      </c>
    </row>
    <row r="22" spans="1:11" ht="14.25" x14ac:dyDescent="0.2">
      <c r="A22" s="97" t="s">
        <v>86</v>
      </c>
      <c r="B22" s="277"/>
      <c r="C22" s="256"/>
      <c r="D22" s="315"/>
      <c r="E22" s="294"/>
      <c r="F22" s="294"/>
      <c r="G22" s="121"/>
      <c r="H22" s="121"/>
      <c r="I22" s="100">
        <f t="shared" si="2"/>
        <v>0</v>
      </c>
      <c r="J22" s="100">
        <f t="shared" si="2"/>
        <v>0</v>
      </c>
      <c r="K22" s="100">
        <f t="shared" si="1"/>
        <v>0</v>
      </c>
    </row>
    <row r="23" spans="1:11" ht="14.25" x14ac:dyDescent="0.2">
      <c r="A23" s="97" t="s">
        <v>87</v>
      </c>
      <c r="B23" s="277"/>
      <c r="C23" s="256" t="s">
        <v>79</v>
      </c>
      <c r="D23" s="315">
        <v>3</v>
      </c>
      <c r="E23" s="294"/>
      <c r="F23" s="294"/>
      <c r="G23" s="96"/>
      <c r="H23" s="96"/>
      <c r="I23" s="100">
        <f t="shared" ref="I23:J25" si="3">SUM(G23)</f>
        <v>0</v>
      </c>
      <c r="J23" s="100">
        <f t="shared" si="3"/>
        <v>0</v>
      </c>
      <c r="K23" s="100">
        <f t="shared" si="1"/>
        <v>0</v>
      </c>
    </row>
    <row r="24" spans="1:11" ht="14.25" x14ac:dyDescent="0.2">
      <c r="A24" s="97" t="s">
        <v>55</v>
      </c>
      <c r="B24" s="277"/>
      <c r="C24" s="256"/>
      <c r="D24" s="315"/>
      <c r="E24" s="294"/>
      <c r="F24" s="294"/>
      <c r="G24" s="96"/>
      <c r="H24" s="96">
        <v>3</v>
      </c>
      <c r="I24" s="100">
        <f t="shared" si="3"/>
        <v>0</v>
      </c>
      <c r="J24" s="100">
        <f t="shared" si="3"/>
        <v>3</v>
      </c>
      <c r="K24" s="100">
        <f t="shared" si="1"/>
        <v>3</v>
      </c>
    </row>
    <row r="25" spans="1:11" ht="15" thickBot="1" x14ac:dyDescent="0.25">
      <c r="A25" s="123" t="s">
        <v>88</v>
      </c>
      <c r="B25" s="278"/>
      <c r="C25" s="257"/>
      <c r="D25" s="316"/>
      <c r="E25" s="294"/>
      <c r="F25" s="294"/>
      <c r="G25" s="122"/>
      <c r="H25" s="122"/>
      <c r="I25" s="124">
        <f t="shared" si="3"/>
        <v>0</v>
      </c>
      <c r="J25" s="124">
        <f t="shared" si="3"/>
        <v>0</v>
      </c>
      <c r="K25" s="124">
        <f t="shared" si="1"/>
        <v>0</v>
      </c>
    </row>
    <row r="26" spans="1:11" ht="16.5" thickBot="1" x14ac:dyDescent="0.3">
      <c r="A26" s="260" t="s">
        <v>14</v>
      </c>
      <c r="B26" s="261"/>
      <c r="C26" s="261"/>
      <c r="D26" s="261"/>
      <c r="E26" s="261"/>
      <c r="F26" s="261"/>
      <c r="G26" s="261"/>
      <c r="H26" s="262"/>
      <c r="I26" s="99">
        <f>SUM(I8:I25)</f>
        <v>0</v>
      </c>
      <c r="J26" s="99">
        <f>SUM(J8:J25)</f>
        <v>18</v>
      </c>
      <c r="K26" s="99">
        <f>SUM(K8:K25)</f>
        <v>18</v>
      </c>
    </row>
    <row r="27" spans="1:1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ht="15.75" x14ac:dyDescent="0.25">
      <c r="A28" s="291" t="s">
        <v>89</v>
      </c>
      <c r="B28" s="291"/>
      <c r="C28" s="291"/>
      <c r="D28" s="291"/>
      <c r="E28" s="291"/>
      <c r="F28" s="291"/>
      <c r="G28" s="291"/>
      <c r="H28" s="291"/>
      <c r="I28" s="291"/>
      <c r="J28" s="291"/>
      <c r="K28" s="291"/>
    </row>
    <row r="29" spans="1:11" ht="15" x14ac:dyDescent="0.2">
      <c r="A29" s="138" t="s">
        <v>65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</row>
    <row r="30" spans="1:11" x14ac:dyDescent="0.2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</row>
    <row r="31" spans="1:11" x14ac:dyDescent="0.2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</sheetData>
  <mergeCells count="29">
    <mergeCell ref="E17:F25"/>
    <mergeCell ref="C21:C22"/>
    <mergeCell ref="D21:D22"/>
    <mergeCell ref="C23:C25"/>
    <mergeCell ref="D23:D25"/>
    <mergeCell ref="A1:K1"/>
    <mergeCell ref="A2:K2"/>
    <mergeCell ref="A3:H3"/>
    <mergeCell ref="I3:K5"/>
    <mergeCell ref="A4:H4"/>
    <mergeCell ref="B5:D5"/>
    <mergeCell ref="E5:F5"/>
    <mergeCell ref="G5:H5"/>
    <mergeCell ref="I6:J6"/>
    <mergeCell ref="C8:C10"/>
    <mergeCell ref="B8:B16"/>
    <mergeCell ref="C11:C12"/>
    <mergeCell ref="A28:K28"/>
    <mergeCell ref="E7:H7"/>
    <mergeCell ref="G8:H16"/>
    <mergeCell ref="A7:D7"/>
    <mergeCell ref="D8:D10"/>
    <mergeCell ref="A26:H26"/>
    <mergeCell ref="D11:D12"/>
    <mergeCell ref="C13:C16"/>
    <mergeCell ref="D13:D16"/>
    <mergeCell ref="B17:B25"/>
    <mergeCell ref="C17:C20"/>
    <mergeCell ref="D17:D20"/>
  </mergeCells>
  <phoneticPr fontId="0" type="noConversion"/>
  <pageMargins left="0.75" right="0.75" top="1" bottom="1" header="0.5" footer="0.5"/>
  <pageSetup paperSize="9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8</vt:i4>
      </vt:variant>
      <vt:variant>
        <vt:lpstr>Περιοχές με ονόματα</vt:lpstr>
      </vt:variant>
      <vt:variant>
        <vt:i4>1</vt:i4>
      </vt:variant>
    </vt:vector>
  </HeadingPairs>
  <TitlesOfParts>
    <vt:vector size="9" baseType="lpstr">
      <vt:lpstr>ΣυγκεντρωτικόςΠίνακας</vt:lpstr>
      <vt:lpstr>Συγκεντρωτικός Πίνακας</vt:lpstr>
      <vt:lpstr>1o Kard</vt:lpstr>
      <vt:lpstr>2o Kard</vt:lpstr>
      <vt:lpstr>1o esperino Kard</vt:lpstr>
      <vt:lpstr>Mouzakiou</vt:lpstr>
      <vt:lpstr>Palama</vt:lpstr>
      <vt:lpstr>Sofades</vt:lpstr>
      <vt:lpstr>ΣυγκεντρωτικόςΠίνακας!Print_Area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 igitis</dc:creator>
  <cp:lastModifiedBy>OWNER</cp:lastModifiedBy>
  <cp:lastPrinted>2010-06-09T07:05:34Z</cp:lastPrinted>
  <dcterms:created xsi:type="dcterms:W3CDTF">2004-12-16T09:29:43Z</dcterms:created>
  <dcterms:modified xsi:type="dcterms:W3CDTF">2016-06-28T08:47:08Z</dcterms:modified>
</cp:coreProperties>
</file>